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8" windowWidth="15120" windowHeight="7956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D91" i="1" l="1"/>
  <c r="M60" i="1"/>
  <c r="H60" i="1"/>
  <c r="N60" i="1" l="1"/>
  <c r="N12" i="1" s="1"/>
  <c r="N59" i="1"/>
  <c r="N58" i="1"/>
  <c r="N17" i="1"/>
  <c r="M12" i="1"/>
  <c r="M59" i="1"/>
  <c r="M58" i="1"/>
  <c r="M17" i="1"/>
  <c r="M11" i="1" l="1"/>
  <c r="M57" i="1"/>
  <c r="N57" i="1"/>
  <c r="N11" i="1"/>
  <c r="N10" i="1"/>
  <c r="M10" i="1"/>
  <c r="G74" i="1"/>
  <c r="F59" i="1"/>
  <c r="F11" i="1" s="1"/>
  <c r="F60" i="1"/>
  <c r="F61" i="1"/>
  <c r="F63" i="1" l="1"/>
  <c r="D73" i="1" l="1"/>
  <c r="D67" i="1"/>
  <c r="D66" i="1"/>
  <c r="D61" i="1"/>
  <c r="F74" i="1"/>
  <c r="E17" i="1" l="1"/>
  <c r="G17" i="1"/>
  <c r="H17" i="1"/>
  <c r="I17" i="1"/>
  <c r="J17" i="1"/>
  <c r="K17" i="1"/>
  <c r="L17" i="1"/>
  <c r="O17" i="1"/>
  <c r="E60" i="1"/>
  <c r="F12" i="1"/>
  <c r="G60" i="1"/>
  <c r="G12" i="1" s="1"/>
  <c r="H12" i="1"/>
  <c r="I60" i="1"/>
  <c r="I12" i="1" s="1"/>
  <c r="J60" i="1"/>
  <c r="J12" i="1" s="1"/>
  <c r="K60" i="1"/>
  <c r="K12" i="1" s="1"/>
  <c r="L60" i="1"/>
  <c r="L12" i="1" s="1"/>
  <c r="O60" i="1"/>
  <c r="O12" i="1" s="1"/>
  <c r="D77" i="1"/>
  <c r="D103" i="1"/>
  <c r="D76" i="1"/>
  <c r="D75" i="1"/>
  <c r="D74" i="1"/>
  <c r="D65" i="1"/>
  <c r="D64" i="1"/>
  <c r="E63" i="1"/>
  <c r="D63" i="1" s="1"/>
  <c r="O59" i="1"/>
  <c r="L59" i="1"/>
  <c r="K59" i="1"/>
  <c r="J59" i="1"/>
  <c r="I59" i="1"/>
  <c r="H59" i="1"/>
  <c r="G59" i="1"/>
  <c r="O58" i="1"/>
  <c r="L58" i="1"/>
  <c r="K58" i="1"/>
  <c r="J58" i="1"/>
  <c r="I58" i="1"/>
  <c r="H58" i="1"/>
  <c r="G58" i="1"/>
  <c r="F58" i="1"/>
  <c r="F57" i="1" s="1"/>
  <c r="E58" i="1"/>
  <c r="E10" i="1" s="1"/>
  <c r="D38" i="1"/>
  <c r="D37" i="1"/>
  <c r="D36" i="1"/>
  <c r="D34" i="1"/>
  <c r="D33" i="1"/>
  <c r="D32" i="1"/>
  <c r="D30" i="1"/>
  <c r="D29" i="1"/>
  <c r="D28" i="1"/>
  <c r="D26" i="1"/>
  <c r="D25" i="1"/>
  <c r="D24" i="1"/>
  <c r="D20" i="1"/>
  <c r="D19" i="1"/>
  <c r="D16" i="1"/>
  <c r="L15" i="1"/>
  <c r="K15" i="1"/>
  <c r="J15" i="1"/>
  <c r="I15" i="1"/>
  <c r="H15" i="1"/>
  <c r="D15" i="1" s="1"/>
  <c r="K10" i="1"/>
  <c r="O9" i="1"/>
  <c r="J57" i="1" l="1"/>
  <c r="L57" i="1"/>
  <c r="L9" i="1"/>
  <c r="K9" i="1" s="1"/>
  <c r="J9" i="1" s="1"/>
  <c r="I9" i="1" s="1"/>
  <c r="H9" i="1" s="1"/>
  <c r="G9" i="1" s="1"/>
  <c r="F9" i="1" s="1"/>
  <c r="E9" i="1" s="1"/>
  <c r="D9" i="1" s="1"/>
  <c r="N9" i="1"/>
  <c r="I57" i="1"/>
  <c r="K57" i="1"/>
  <c r="O57" i="1"/>
  <c r="H10" i="1"/>
  <c r="H57" i="1"/>
  <c r="E12" i="1"/>
  <c r="D12" i="1" s="1"/>
  <c r="D60" i="1"/>
  <c r="L11" i="1"/>
  <c r="J11" i="1"/>
  <c r="H11" i="1"/>
  <c r="G10" i="1"/>
  <c r="G57" i="1"/>
  <c r="O11" i="1"/>
  <c r="K11" i="1"/>
  <c r="I11" i="1"/>
  <c r="G11" i="1"/>
  <c r="E11" i="1"/>
  <c r="D59" i="1"/>
  <c r="D17" i="1"/>
  <c r="D58" i="1"/>
  <c r="D10" i="1" s="1"/>
  <c r="F10" i="1"/>
  <c r="F8" i="1" s="1"/>
  <c r="J10" i="1"/>
  <c r="I10" i="1"/>
  <c r="E57" i="1"/>
  <c r="O10" i="1"/>
  <c r="L10" i="1"/>
  <c r="G8" i="1" l="1"/>
  <c r="K8" i="1"/>
  <c r="D11" i="1"/>
  <c r="M9" i="1"/>
  <c r="M8" i="1" s="1"/>
  <c r="N8" i="1"/>
  <c r="E8" i="1"/>
  <c r="J8" i="1"/>
  <c r="H8" i="1"/>
  <c r="L8" i="1"/>
  <c r="D57" i="1"/>
  <c r="O8" i="1"/>
  <c r="I8" i="1"/>
  <c r="D8" i="1" l="1"/>
</calcChain>
</file>

<file path=xl/sharedStrings.xml><?xml version="1.0" encoding="utf-8"?>
<sst xmlns="http://schemas.openxmlformats.org/spreadsheetml/2006/main" count="229" uniqueCount="92">
  <si>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</si>
  <si>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</si>
  <si>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</si>
  <si>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</si>
  <si>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</si>
  <si>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Объёмы расходов на выполнение мероприятия за счёт всех источников ресурсного обеспечения</t>
  </si>
  <si>
    <t>Номер строки целевого показателя, на достижение которого направлено мероприятие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</si>
  <si>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</si>
  <si>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</si>
  <si>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</si>
  <si>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</si>
  <si>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</si>
  <si>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</si>
  <si>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</si>
  <si>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</si>
  <si>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</si>
  <si>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</si>
  <si>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</si>
  <si>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</si>
  <si>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</si>
  <si>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</si>
  <si>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</si>
  <si>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</si>
  <si>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</si>
  <si>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</si>
  <si>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</si>
  <si>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</si>
  <si>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Сельские администрации</t>
  </si>
  <si>
    <t>6,7,9</t>
  </si>
  <si>
    <t>Бродовская</t>
  </si>
  <si>
    <t>Колчеданская</t>
  </si>
  <si>
    <t>Позарихинская</t>
  </si>
  <si>
    <t>Покровская</t>
  </si>
  <si>
    <t>Новоисетская</t>
  </si>
  <si>
    <t>Маминская</t>
  </si>
  <si>
    <t>Сосновская</t>
  </si>
  <si>
    <t>Травянская</t>
  </si>
  <si>
    <t xml:space="preserve">Новоисеткая 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</si>
  <si>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</si>
  <si>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</si>
  <si>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</si>
  <si>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 xml:space="preserve">Мероприятие 1. Разработка, доработка, экспертные оценки  проектов комплексного благоустройства территорий населённых пунктов </t>
  </si>
  <si>
    <t>Мероприятие 2. Реализация (строительство) проектов комплексного благоустройства территорий населённых пунктов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</si>
  <si>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</si>
  <si>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</si>
  <si>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</si>
  <si>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</si>
  <si>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</si>
  <si>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</si>
  <si>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</si>
  <si>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</si>
  <si>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</si>
  <si>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Целевой показатель 2. Увеличение доли  благоустроенных дворовых территорий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</si>
  <si>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</si>
  <si>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</si>
  <si>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</si>
  <si>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</si>
  <si>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</si>
  <si>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</si>
  <si>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</si>
  <si>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</si>
  <si>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</si>
  <si>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</si>
  <si>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</si>
  <si>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Целевой показатель 1.  Количество благоустроенных территорий общего пользования</t>
  </si>
  <si>
    <t>Целевой показатель 2.  Увеличение доли благоустроенных территорий общего пользования</t>
  </si>
  <si>
    <t>Целевой показатель 1. Количество вовлечённых заинтересованных граждан и организаций при реализации мероприятий подпрограммы</t>
  </si>
  <si>
    <r>
      <t xml:space="preserve">Мероприятие 2.1. </t>
    </r>
    <r>
      <rPr>
        <b/>
        <sz val="10"/>
        <color indexed="8"/>
        <rFont val="Times New Roman"/>
        <family val="1"/>
        <charset val="204"/>
      </rPr>
      <t xml:space="preserve">"Комплексное благоустройство зоны отдыха в п.г.т.Мартюш, Каменского района, Свердловской области" 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п.г.т.Мартюш, ул.Калинина, д. № 2  </t>
    </r>
  </si>
  <si>
    <r>
      <t xml:space="preserve">Мероприятие 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</si>
  <si>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Мероприятие 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</si>
  <si>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Мероприятие 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</si>
  <si>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Мероприятие 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</si>
  <si>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Мероприятие 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</si>
  <si>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Мероприятие 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</si>
  <si>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Мероприятие 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</si>
  <si>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Мероприятие 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</si>
  <si>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t>Мероприятие 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</si>
  <si>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Мероприятие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</si>
  <si>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Мероприятие 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</si>
  <si>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>Мероприятие 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</si>
  <si>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 xml:space="preserve">Мероприятие 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</si>
  <si>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Мероприятие 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</si>
  <si>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>Мероприятие 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</si>
  <si>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Мероприятие 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</si>
  <si>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>Мероприятие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</si>
  <si>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Мероприятие 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</si>
  <si>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2023</t>
  </si>
  <si>
    <t>2024</t>
  </si>
  <si>
    <t>"Формирование комфортной городской среды на территории Каменского городского округа на 2018-2024 годы"</t>
  </si>
  <si>
    <t>Приложение № 2
к  муниципальной программе 
 «Формирование комфортной городской среды на территории Каменского городского округа на 2018-2024 годы» (в редакции от 30.03.2018 №522/1, от 23.10.2018 №1598, от 09.11.2018 №1768, от 29.12.2018 №2217, от 29.03.2019 №672)</t>
  </si>
  <si>
    <t>ЦЕЛИ, ЗАДАЧИ И ЦЕЛЕВЫЕ ПОКАЗАТЕЛИ</t>
  </si>
  <si>
    <t>Приложение № 1
к  муниципальной программе  «Формирование комфортной городской среды на территории Каменского городского округа на 2018-2024 годы» (в редакции от 30.03.2018 №522/1, от 23.10.2018 №1598, от 09.11.2018 №1796, от 29.12.2018 №2217, от 29.03.2019 №672)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</si>
</sst>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/>
    <xf numFmtId="0" fontId="0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left" vertical="top" wrapText="1"/>
    </xf>
    <xf numFmtId="0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NumberFormat="1" applyFont="1" applyAlignment="1">
      <alignment vertical="center"/>
    </xf>
    <xf numFmtId="4" fontId="6" fillId="2" borderId="6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0" fontId="6" fillId="2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top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0" fontId="1" fillId="0" borderId="6" xfId="0" applyNumberFormat="1" applyFont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11" fillId="0" borderId="6" xfId="0" applyNumberFormat="1" applyFont="1" applyBorder="1" applyAlignment="1">
      <alignment horizontal="center"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4" borderId="6" xfId="0" applyNumberFormat="1" applyFont="1" applyFill="1" applyBorder="1" applyAlignment="1">
      <alignment horizontal="left" vertical="top" wrapText="1"/>
    </xf>
    <xf numFmtId="49" fontId="4" fillId="5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" fontId="8" fillId="4" borderId="6" xfId="0" applyNumberFormat="1" applyFont="1" applyFill="1" applyBorder="1" applyAlignment="1">
      <alignment horizontal="center" vertical="center" wrapText="1"/>
    </xf>
    <xf numFmtId="0" fontId="6" fillId="7" borderId="6" xfId="0" applyNumberFormat="1" applyFont="1" applyFill="1" applyBorder="1" applyAlignment="1">
      <alignment horizontal="left" vertical="top" wrapText="1"/>
    </xf>
    <xf numFmtId="4" fontId="4" fillId="7" borderId="6" xfId="0" applyNumberFormat="1" applyFont="1" applyFill="1" applyBorder="1" applyAlignment="1">
      <alignment horizontal="center" vertical="center" wrapText="1"/>
    </xf>
    <xf numFmtId="166" fontId="9" fillId="7" borderId="5" xfId="0" applyNumberFormat="1" applyFont="1" applyFill="1" applyBorder="1" applyAlignment="1">
      <alignment horizontal="center" vertical="center"/>
    </xf>
    <xf numFmtId="4" fontId="4" fillId="8" borderId="6" xfId="0" applyNumberFormat="1" applyFont="1" applyFill="1" applyBorder="1" applyAlignment="1">
      <alignment horizontal="center" vertical="center" wrapText="1"/>
    </xf>
    <xf numFmtId="166" fontId="11" fillId="8" borderId="6" xfId="0" applyNumberFormat="1" applyFont="1" applyFill="1" applyBorder="1" applyAlignment="1">
      <alignment horizontal="center" vertical="center"/>
    </xf>
    <xf numFmtId="4" fontId="6" fillId="8" borderId="6" xfId="0" applyNumberFormat="1" applyFont="1" applyFill="1" applyBorder="1" applyAlignment="1">
      <alignment horizontal="center" vertical="center" wrapText="1"/>
    </xf>
    <xf numFmtId="4" fontId="6" fillId="7" borderId="6" xfId="0" applyNumberFormat="1" applyFont="1" applyFill="1" applyBorder="1" applyAlignment="1">
      <alignment horizontal="center" vertical="center" wrapText="1"/>
    </xf>
    <xf numFmtId="4" fontId="6" fillId="6" borderId="6" xfId="0" applyNumberFormat="1" applyFont="1" applyFill="1" applyBorder="1" applyAlignment="1">
      <alignment horizontal="center" vertical="center" wrapText="1"/>
    </xf>
    <xf numFmtId="0" fontId="8" fillId="9" borderId="6" xfId="0" applyNumberFormat="1" applyFont="1" applyFill="1" applyBorder="1" applyAlignment="1">
      <alignment horizontal="left" vertical="top" wrapText="1"/>
    </xf>
    <xf numFmtId="0" fontId="9" fillId="10" borderId="5" xfId="0" applyFont="1" applyFill="1" applyBorder="1" applyAlignment="1">
      <alignment horizontal="left" vertical="top" wrapText="1"/>
    </xf>
    <xf numFmtId="4" fontId="4" fillId="11" borderId="1" xfId="0" applyNumberFormat="1" applyFont="1" applyFill="1" applyBorder="1" applyAlignment="1">
      <alignment horizontal="center" vertical="center" wrapText="1"/>
    </xf>
    <xf numFmtId="4" fontId="6" fillId="5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0" fillId="0" borderId="6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19" fillId="8" borderId="6" xfId="0" applyNumberFormat="1" applyFont="1" applyFill="1" applyBorder="1" applyAlignment="1">
      <alignment horizontal="center" vertical="center" wrapText="1"/>
    </xf>
    <xf numFmtId="4" fontId="19" fillId="7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6"/>
  <sheetViews>
    <sheetView tabSelected="1" zoomScale="108" zoomScaleNormal="108" workbookViewId="0">
      <selection activeCell="B7" sqref="B7"/>
    </sheetView>
  </sheetViews>
  <sheetFormatPr defaultRowHeight="14.4" x14ac:dyDescent="0.3"/>
  <cols>
    <col min="1" max="1" width="4.88671875" style="2" customWidth="1"/>
    <col min="2" max="2" width="80.33203125" style="2" customWidth="1"/>
    <col min="3" max="3" width="15" style="2" customWidth="1"/>
    <col min="4" max="4" width="11" style="2" customWidth="1"/>
    <col min="5" max="5" width="9.6640625" style="2" customWidth="1"/>
    <col min="6" max="6" width="10.5546875" style="2" customWidth="1"/>
    <col min="7" max="7" width="10" style="2" customWidth="1"/>
    <col min="8" max="8" width="9.88671875" style="2" customWidth="1"/>
    <col min="9" max="9" width="16.5546875" style="2" hidden="1" customWidth="1"/>
    <col min="10" max="10" width="17" style="2" hidden="1" customWidth="1"/>
    <col min="11" max="12" width="15.44140625" style="2" hidden="1" customWidth="1"/>
    <col min="13" max="13" width="9.109375" style="2" customWidth="1"/>
    <col min="14" max="14" width="9" style="2" customWidth="1"/>
    <col min="15" max="15" width="9.88671875" style="2" customWidth="1"/>
    <col min="16" max="16" width="16.44140625" style="2" customWidth="1"/>
    <col min="17" max="17" width="18" style="2" hidden="1" customWidth="1"/>
    <col min="18" max="258" width="9.109375" style="2"/>
    <col min="259" max="259" width="7.44140625" style="2" customWidth="1"/>
    <col min="260" max="260" width="39.6640625" style="2" customWidth="1"/>
    <col min="261" max="261" width="18.88671875" style="2" customWidth="1"/>
    <col min="262" max="265" width="11.33203125" style="2" customWidth="1"/>
    <col min="266" max="266" width="9.88671875" style="2" customWidth="1"/>
    <col min="267" max="267" width="12.6640625" style="2" customWidth="1"/>
    <col min="268" max="271" width="0" style="2" hidden="1" customWidth="1"/>
    <col min="272" max="272" width="16.6640625" style="2" customWidth="1"/>
    <col min="273" max="273" width="0" style="2" hidden="1" customWidth="1"/>
    <col min="274" max="514" width="9.109375" style="2"/>
    <col min="515" max="515" width="7.44140625" style="2" customWidth="1"/>
    <col min="516" max="516" width="39.6640625" style="2" customWidth="1"/>
    <col min="517" max="517" width="18.88671875" style="2" customWidth="1"/>
    <col min="518" max="521" width="11.33203125" style="2" customWidth="1"/>
    <col min="522" max="522" width="9.88671875" style="2" customWidth="1"/>
    <col min="523" max="523" width="12.6640625" style="2" customWidth="1"/>
    <col min="524" max="527" width="0" style="2" hidden="1" customWidth="1"/>
    <col min="528" max="528" width="16.6640625" style="2" customWidth="1"/>
    <col min="529" max="529" width="0" style="2" hidden="1" customWidth="1"/>
    <col min="530" max="770" width="9.109375" style="2"/>
    <col min="771" max="771" width="7.44140625" style="2" customWidth="1"/>
    <col min="772" max="772" width="39.6640625" style="2" customWidth="1"/>
    <col min="773" max="773" width="18.88671875" style="2" customWidth="1"/>
    <col min="774" max="777" width="11.33203125" style="2" customWidth="1"/>
    <col min="778" max="778" width="9.88671875" style="2" customWidth="1"/>
    <col min="779" max="779" width="12.6640625" style="2" customWidth="1"/>
    <col min="780" max="783" width="0" style="2" hidden="1" customWidth="1"/>
    <col min="784" max="784" width="16.6640625" style="2" customWidth="1"/>
    <col min="785" max="785" width="0" style="2" hidden="1" customWidth="1"/>
    <col min="786" max="1026" width="9.109375" style="2"/>
    <col min="1027" max="1027" width="7.44140625" style="2" customWidth="1"/>
    <col min="1028" max="1028" width="39.6640625" style="2" customWidth="1"/>
    <col min="1029" max="1029" width="18.88671875" style="2" customWidth="1"/>
    <col min="1030" max="1033" width="11.33203125" style="2" customWidth="1"/>
    <col min="1034" max="1034" width="9.88671875" style="2" customWidth="1"/>
    <col min="1035" max="1035" width="12.6640625" style="2" customWidth="1"/>
    <col min="1036" max="1039" width="0" style="2" hidden="1" customWidth="1"/>
    <col min="1040" max="1040" width="16.6640625" style="2" customWidth="1"/>
    <col min="1041" max="1041" width="0" style="2" hidden="1" customWidth="1"/>
    <col min="1042" max="1282" width="9.109375" style="2"/>
    <col min="1283" max="1283" width="7.44140625" style="2" customWidth="1"/>
    <col min="1284" max="1284" width="39.6640625" style="2" customWidth="1"/>
    <col min="1285" max="1285" width="18.88671875" style="2" customWidth="1"/>
    <col min="1286" max="1289" width="11.33203125" style="2" customWidth="1"/>
    <col min="1290" max="1290" width="9.88671875" style="2" customWidth="1"/>
    <col min="1291" max="1291" width="12.6640625" style="2" customWidth="1"/>
    <col min="1292" max="1295" width="0" style="2" hidden="1" customWidth="1"/>
    <col min="1296" max="1296" width="16.6640625" style="2" customWidth="1"/>
    <col min="1297" max="1297" width="0" style="2" hidden="1" customWidth="1"/>
    <col min="1298" max="1538" width="9.109375" style="2"/>
    <col min="1539" max="1539" width="7.44140625" style="2" customWidth="1"/>
    <col min="1540" max="1540" width="39.6640625" style="2" customWidth="1"/>
    <col min="1541" max="1541" width="18.88671875" style="2" customWidth="1"/>
    <col min="1542" max="1545" width="11.33203125" style="2" customWidth="1"/>
    <col min="1546" max="1546" width="9.88671875" style="2" customWidth="1"/>
    <col min="1547" max="1547" width="12.6640625" style="2" customWidth="1"/>
    <col min="1548" max="1551" width="0" style="2" hidden="1" customWidth="1"/>
    <col min="1552" max="1552" width="16.6640625" style="2" customWidth="1"/>
    <col min="1553" max="1553" width="0" style="2" hidden="1" customWidth="1"/>
    <col min="1554" max="1794" width="9.109375" style="2"/>
    <col min="1795" max="1795" width="7.44140625" style="2" customWidth="1"/>
    <col min="1796" max="1796" width="39.6640625" style="2" customWidth="1"/>
    <col min="1797" max="1797" width="18.88671875" style="2" customWidth="1"/>
    <col min="1798" max="1801" width="11.33203125" style="2" customWidth="1"/>
    <col min="1802" max="1802" width="9.88671875" style="2" customWidth="1"/>
    <col min="1803" max="1803" width="12.6640625" style="2" customWidth="1"/>
    <col min="1804" max="1807" width="0" style="2" hidden="1" customWidth="1"/>
    <col min="1808" max="1808" width="16.6640625" style="2" customWidth="1"/>
    <col min="1809" max="1809" width="0" style="2" hidden="1" customWidth="1"/>
    <col min="1810" max="2050" width="9.109375" style="2"/>
    <col min="2051" max="2051" width="7.44140625" style="2" customWidth="1"/>
    <col min="2052" max="2052" width="39.6640625" style="2" customWidth="1"/>
    <col min="2053" max="2053" width="18.88671875" style="2" customWidth="1"/>
    <col min="2054" max="2057" width="11.33203125" style="2" customWidth="1"/>
    <col min="2058" max="2058" width="9.88671875" style="2" customWidth="1"/>
    <col min="2059" max="2059" width="12.6640625" style="2" customWidth="1"/>
    <col min="2060" max="2063" width="0" style="2" hidden="1" customWidth="1"/>
    <col min="2064" max="2064" width="16.6640625" style="2" customWidth="1"/>
    <col min="2065" max="2065" width="0" style="2" hidden="1" customWidth="1"/>
    <col min="2066" max="2306" width="9.109375" style="2"/>
    <col min="2307" max="2307" width="7.44140625" style="2" customWidth="1"/>
    <col min="2308" max="2308" width="39.6640625" style="2" customWidth="1"/>
    <col min="2309" max="2309" width="18.88671875" style="2" customWidth="1"/>
    <col min="2310" max="2313" width="11.33203125" style="2" customWidth="1"/>
    <col min="2314" max="2314" width="9.88671875" style="2" customWidth="1"/>
    <col min="2315" max="2315" width="12.6640625" style="2" customWidth="1"/>
    <col min="2316" max="2319" width="0" style="2" hidden="1" customWidth="1"/>
    <col min="2320" max="2320" width="16.6640625" style="2" customWidth="1"/>
    <col min="2321" max="2321" width="0" style="2" hidden="1" customWidth="1"/>
    <col min="2322" max="2562" width="9.109375" style="2"/>
    <col min="2563" max="2563" width="7.44140625" style="2" customWidth="1"/>
    <col min="2564" max="2564" width="39.6640625" style="2" customWidth="1"/>
    <col min="2565" max="2565" width="18.88671875" style="2" customWidth="1"/>
    <col min="2566" max="2569" width="11.33203125" style="2" customWidth="1"/>
    <col min="2570" max="2570" width="9.88671875" style="2" customWidth="1"/>
    <col min="2571" max="2571" width="12.6640625" style="2" customWidth="1"/>
    <col min="2572" max="2575" width="0" style="2" hidden="1" customWidth="1"/>
    <col min="2576" max="2576" width="16.6640625" style="2" customWidth="1"/>
    <col min="2577" max="2577" width="0" style="2" hidden="1" customWidth="1"/>
    <col min="2578" max="2818" width="9.109375" style="2"/>
    <col min="2819" max="2819" width="7.44140625" style="2" customWidth="1"/>
    <col min="2820" max="2820" width="39.6640625" style="2" customWidth="1"/>
    <col min="2821" max="2821" width="18.88671875" style="2" customWidth="1"/>
    <col min="2822" max="2825" width="11.33203125" style="2" customWidth="1"/>
    <col min="2826" max="2826" width="9.88671875" style="2" customWidth="1"/>
    <col min="2827" max="2827" width="12.6640625" style="2" customWidth="1"/>
    <col min="2828" max="2831" width="0" style="2" hidden="1" customWidth="1"/>
    <col min="2832" max="2832" width="16.6640625" style="2" customWidth="1"/>
    <col min="2833" max="2833" width="0" style="2" hidden="1" customWidth="1"/>
    <col min="2834" max="3074" width="9.109375" style="2"/>
    <col min="3075" max="3075" width="7.44140625" style="2" customWidth="1"/>
    <col min="3076" max="3076" width="39.6640625" style="2" customWidth="1"/>
    <col min="3077" max="3077" width="18.88671875" style="2" customWidth="1"/>
    <col min="3078" max="3081" width="11.33203125" style="2" customWidth="1"/>
    <col min="3082" max="3082" width="9.88671875" style="2" customWidth="1"/>
    <col min="3083" max="3083" width="12.6640625" style="2" customWidth="1"/>
    <col min="3084" max="3087" width="0" style="2" hidden="1" customWidth="1"/>
    <col min="3088" max="3088" width="16.6640625" style="2" customWidth="1"/>
    <col min="3089" max="3089" width="0" style="2" hidden="1" customWidth="1"/>
    <col min="3090" max="3330" width="9.109375" style="2"/>
    <col min="3331" max="3331" width="7.44140625" style="2" customWidth="1"/>
    <col min="3332" max="3332" width="39.6640625" style="2" customWidth="1"/>
    <col min="3333" max="3333" width="18.88671875" style="2" customWidth="1"/>
    <col min="3334" max="3337" width="11.33203125" style="2" customWidth="1"/>
    <col min="3338" max="3338" width="9.88671875" style="2" customWidth="1"/>
    <col min="3339" max="3339" width="12.6640625" style="2" customWidth="1"/>
    <col min="3340" max="3343" width="0" style="2" hidden="1" customWidth="1"/>
    <col min="3344" max="3344" width="16.6640625" style="2" customWidth="1"/>
    <col min="3345" max="3345" width="0" style="2" hidden="1" customWidth="1"/>
    <col min="3346" max="3586" width="9.109375" style="2"/>
    <col min="3587" max="3587" width="7.44140625" style="2" customWidth="1"/>
    <col min="3588" max="3588" width="39.6640625" style="2" customWidth="1"/>
    <col min="3589" max="3589" width="18.88671875" style="2" customWidth="1"/>
    <col min="3590" max="3593" width="11.33203125" style="2" customWidth="1"/>
    <col min="3594" max="3594" width="9.88671875" style="2" customWidth="1"/>
    <col min="3595" max="3595" width="12.6640625" style="2" customWidth="1"/>
    <col min="3596" max="3599" width="0" style="2" hidden="1" customWidth="1"/>
    <col min="3600" max="3600" width="16.6640625" style="2" customWidth="1"/>
    <col min="3601" max="3601" width="0" style="2" hidden="1" customWidth="1"/>
    <col min="3602" max="3842" width="9.109375" style="2"/>
    <col min="3843" max="3843" width="7.44140625" style="2" customWidth="1"/>
    <col min="3844" max="3844" width="39.6640625" style="2" customWidth="1"/>
    <col min="3845" max="3845" width="18.88671875" style="2" customWidth="1"/>
    <col min="3846" max="3849" width="11.33203125" style="2" customWidth="1"/>
    <col min="3850" max="3850" width="9.88671875" style="2" customWidth="1"/>
    <col min="3851" max="3851" width="12.6640625" style="2" customWidth="1"/>
    <col min="3852" max="3855" width="0" style="2" hidden="1" customWidth="1"/>
    <col min="3856" max="3856" width="16.6640625" style="2" customWidth="1"/>
    <col min="3857" max="3857" width="0" style="2" hidden="1" customWidth="1"/>
    <col min="3858" max="4098" width="9.109375" style="2"/>
    <col min="4099" max="4099" width="7.44140625" style="2" customWidth="1"/>
    <col min="4100" max="4100" width="39.6640625" style="2" customWidth="1"/>
    <col min="4101" max="4101" width="18.88671875" style="2" customWidth="1"/>
    <col min="4102" max="4105" width="11.33203125" style="2" customWidth="1"/>
    <col min="4106" max="4106" width="9.88671875" style="2" customWidth="1"/>
    <col min="4107" max="4107" width="12.6640625" style="2" customWidth="1"/>
    <col min="4108" max="4111" width="0" style="2" hidden="1" customWidth="1"/>
    <col min="4112" max="4112" width="16.6640625" style="2" customWidth="1"/>
    <col min="4113" max="4113" width="0" style="2" hidden="1" customWidth="1"/>
    <col min="4114" max="4354" width="9.109375" style="2"/>
    <col min="4355" max="4355" width="7.44140625" style="2" customWidth="1"/>
    <col min="4356" max="4356" width="39.6640625" style="2" customWidth="1"/>
    <col min="4357" max="4357" width="18.88671875" style="2" customWidth="1"/>
    <col min="4358" max="4361" width="11.33203125" style="2" customWidth="1"/>
    <col min="4362" max="4362" width="9.88671875" style="2" customWidth="1"/>
    <col min="4363" max="4363" width="12.6640625" style="2" customWidth="1"/>
    <col min="4364" max="4367" width="0" style="2" hidden="1" customWidth="1"/>
    <col min="4368" max="4368" width="16.6640625" style="2" customWidth="1"/>
    <col min="4369" max="4369" width="0" style="2" hidden="1" customWidth="1"/>
    <col min="4370" max="4610" width="9.109375" style="2"/>
    <col min="4611" max="4611" width="7.44140625" style="2" customWidth="1"/>
    <col min="4612" max="4612" width="39.6640625" style="2" customWidth="1"/>
    <col min="4613" max="4613" width="18.88671875" style="2" customWidth="1"/>
    <col min="4614" max="4617" width="11.33203125" style="2" customWidth="1"/>
    <col min="4618" max="4618" width="9.88671875" style="2" customWidth="1"/>
    <col min="4619" max="4619" width="12.6640625" style="2" customWidth="1"/>
    <col min="4620" max="4623" width="0" style="2" hidden="1" customWidth="1"/>
    <col min="4624" max="4624" width="16.6640625" style="2" customWidth="1"/>
    <col min="4625" max="4625" width="0" style="2" hidden="1" customWidth="1"/>
    <col min="4626" max="4866" width="9.109375" style="2"/>
    <col min="4867" max="4867" width="7.44140625" style="2" customWidth="1"/>
    <col min="4868" max="4868" width="39.6640625" style="2" customWidth="1"/>
    <col min="4869" max="4869" width="18.88671875" style="2" customWidth="1"/>
    <col min="4870" max="4873" width="11.33203125" style="2" customWidth="1"/>
    <col min="4874" max="4874" width="9.88671875" style="2" customWidth="1"/>
    <col min="4875" max="4875" width="12.6640625" style="2" customWidth="1"/>
    <col min="4876" max="4879" width="0" style="2" hidden="1" customWidth="1"/>
    <col min="4880" max="4880" width="16.6640625" style="2" customWidth="1"/>
    <col min="4881" max="4881" width="0" style="2" hidden="1" customWidth="1"/>
    <col min="4882" max="5122" width="9.109375" style="2"/>
    <col min="5123" max="5123" width="7.44140625" style="2" customWidth="1"/>
    <col min="5124" max="5124" width="39.6640625" style="2" customWidth="1"/>
    <col min="5125" max="5125" width="18.88671875" style="2" customWidth="1"/>
    <col min="5126" max="5129" width="11.33203125" style="2" customWidth="1"/>
    <col min="5130" max="5130" width="9.88671875" style="2" customWidth="1"/>
    <col min="5131" max="5131" width="12.6640625" style="2" customWidth="1"/>
    <col min="5132" max="5135" width="0" style="2" hidden="1" customWidth="1"/>
    <col min="5136" max="5136" width="16.6640625" style="2" customWidth="1"/>
    <col min="5137" max="5137" width="0" style="2" hidden="1" customWidth="1"/>
    <col min="5138" max="5378" width="9.109375" style="2"/>
    <col min="5379" max="5379" width="7.44140625" style="2" customWidth="1"/>
    <col min="5380" max="5380" width="39.6640625" style="2" customWidth="1"/>
    <col min="5381" max="5381" width="18.88671875" style="2" customWidth="1"/>
    <col min="5382" max="5385" width="11.33203125" style="2" customWidth="1"/>
    <col min="5386" max="5386" width="9.88671875" style="2" customWidth="1"/>
    <col min="5387" max="5387" width="12.6640625" style="2" customWidth="1"/>
    <col min="5388" max="5391" width="0" style="2" hidden="1" customWidth="1"/>
    <col min="5392" max="5392" width="16.6640625" style="2" customWidth="1"/>
    <col min="5393" max="5393" width="0" style="2" hidden="1" customWidth="1"/>
    <col min="5394" max="5634" width="9.109375" style="2"/>
    <col min="5635" max="5635" width="7.44140625" style="2" customWidth="1"/>
    <col min="5636" max="5636" width="39.6640625" style="2" customWidth="1"/>
    <col min="5637" max="5637" width="18.88671875" style="2" customWidth="1"/>
    <col min="5638" max="5641" width="11.33203125" style="2" customWidth="1"/>
    <col min="5642" max="5642" width="9.88671875" style="2" customWidth="1"/>
    <col min="5643" max="5643" width="12.6640625" style="2" customWidth="1"/>
    <col min="5644" max="5647" width="0" style="2" hidden="1" customWidth="1"/>
    <col min="5648" max="5648" width="16.6640625" style="2" customWidth="1"/>
    <col min="5649" max="5649" width="0" style="2" hidden="1" customWidth="1"/>
    <col min="5650" max="5890" width="9.109375" style="2"/>
    <col min="5891" max="5891" width="7.44140625" style="2" customWidth="1"/>
    <col min="5892" max="5892" width="39.6640625" style="2" customWidth="1"/>
    <col min="5893" max="5893" width="18.88671875" style="2" customWidth="1"/>
    <col min="5894" max="5897" width="11.33203125" style="2" customWidth="1"/>
    <col min="5898" max="5898" width="9.88671875" style="2" customWidth="1"/>
    <col min="5899" max="5899" width="12.6640625" style="2" customWidth="1"/>
    <col min="5900" max="5903" width="0" style="2" hidden="1" customWidth="1"/>
    <col min="5904" max="5904" width="16.6640625" style="2" customWidth="1"/>
    <col min="5905" max="5905" width="0" style="2" hidden="1" customWidth="1"/>
    <col min="5906" max="6146" width="9.109375" style="2"/>
    <col min="6147" max="6147" width="7.44140625" style="2" customWidth="1"/>
    <col min="6148" max="6148" width="39.6640625" style="2" customWidth="1"/>
    <col min="6149" max="6149" width="18.88671875" style="2" customWidth="1"/>
    <col min="6150" max="6153" width="11.33203125" style="2" customWidth="1"/>
    <col min="6154" max="6154" width="9.88671875" style="2" customWidth="1"/>
    <col min="6155" max="6155" width="12.6640625" style="2" customWidth="1"/>
    <col min="6156" max="6159" width="0" style="2" hidden="1" customWidth="1"/>
    <col min="6160" max="6160" width="16.6640625" style="2" customWidth="1"/>
    <col min="6161" max="6161" width="0" style="2" hidden="1" customWidth="1"/>
    <col min="6162" max="6402" width="9.109375" style="2"/>
    <col min="6403" max="6403" width="7.44140625" style="2" customWidth="1"/>
    <col min="6404" max="6404" width="39.6640625" style="2" customWidth="1"/>
    <col min="6405" max="6405" width="18.88671875" style="2" customWidth="1"/>
    <col min="6406" max="6409" width="11.33203125" style="2" customWidth="1"/>
    <col min="6410" max="6410" width="9.88671875" style="2" customWidth="1"/>
    <col min="6411" max="6411" width="12.6640625" style="2" customWidth="1"/>
    <col min="6412" max="6415" width="0" style="2" hidden="1" customWidth="1"/>
    <col min="6416" max="6416" width="16.6640625" style="2" customWidth="1"/>
    <col min="6417" max="6417" width="0" style="2" hidden="1" customWidth="1"/>
    <col min="6418" max="6658" width="9.109375" style="2"/>
    <col min="6659" max="6659" width="7.44140625" style="2" customWidth="1"/>
    <col min="6660" max="6660" width="39.6640625" style="2" customWidth="1"/>
    <col min="6661" max="6661" width="18.88671875" style="2" customWidth="1"/>
    <col min="6662" max="6665" width="11.33203125" style="2" customWidth="1"/>
    <col min="6666" max="6666" width="9.88671875" style="2" customWidth="1"/>
    <col min="6667" max="6667" width="12.6640625" style="2" customWidth="1"/>
    <col min="6668" max="6671" width="0" style="2" hidden="1" customWidth="1"/>
    <col min="6672" max="6672" width="16.6640625" style="2" customWidth="1"/>
    <col min="6673" max="6673" width="0" style="2" hidden="1" customWidth="1"/>
    <col min="6674" max="6914" width="9.109375" style="2"/>
    <col min="6915" max="6915" width="7.44140625" style="2" customWidth="1"/>
    <col min="6916" max="6916" width="39.6640625" style="2" customWidth="1"/>
    <col min="6917" max="6917" width="18.88671875" style="2" customWidth="1"/>
    <col min="6918" max="6921" width="11.33203125" style="2" customWidth="1"/>
    <col min="6922" max="6922" width="9.88671875" style="2" customWidth="1"/>
    <col min="6923" max="6923" width="12.6640625" style="2" customWidth="1"/>
    <col min="6924" max="6927" width="0" style="2" hidden="1" customWidth="1"/>
    <col min="6928" max="6928" width="16.6640625" style="2" customWidth="1"/>
    <col min="6929" max="6929" width="0" style="2" hidden="1" customWidth="1"/>
    <col min="6930" max="7170" width="9.109375" style="2"/>
    <col min="7171" max="7171" width="7.44140625" style="2" customWidth="1"/>
    <col min="7172" max="7172" width="39.6640625" style="2" customWidth="1"/>
    <col min="7173" max="7173" width="18.88671875" style="2" customWidth="1"/>
    <col min="7174" max="7177" width="11.33203125" style="2" customWidth="1"/>
    <col min="7178" max="7178" width="9.88671875" style="2" customWidth="1"/>
    <col min="7179" max="7179" width="12.6640625" style="2" customWidth="1"/>
    <col min="7180" max="7183" width="0" style="2" hidden="1" customWidth="1"/>
    <col min="7184" max="7184" width="16.6640625" style="2" customWidth="1"/>
    <col min="7185" max="7185" width="0" style="2" hidden="1" customWidth="1"/>
    <col min="7186" max="7426" width="9.109375" style="2"/>
    <col min="7427" max="7427" width="7.44140625" style="2" customWidth="1"/>
    <col min="7428" max="7428" width="39.6640625" style="2" customWidth="1"/>
    <col min="7429" max="7429" width="18.88671875" style="2" customWidth="1"/>
    <col min="7430" max="7433" width="11.33203125" style="2" customWidth="1"/>
    <col min="7434" max="7434" width="9.88671875" style="2" customWidth="1"/>
    <col min="7435" max="7435" width="12.6640625" style="2" customWidth="1"/>
    <col min="7436" max="7439" width="0" style="2" hidden="1" customWidth="1"/>
    <col min="7440" max="7440" width="16.6640625" style="2" customWidth="1"/>
    <col min="7441" max="7441" width="0" style="2" hidden="1" customWidth="1"/>
    <col min="7442" max="7682" width="9.109375" style="2"/>
    <col min="7683" max="7683" width="7.44140625" style="2" customWidth="1"/>
    <col min="7684" max="7684" width="39.6640625" style="2" customWidth="1"/>
    <col min="7685" max="7685" width="18.88671875" style="2" customWidth="1"/>
    <col min="7686" max="7689" width="11.33203125" style="2" customWidth="1"/>
    <col min="7690" max="7690" width="9.88671875" style="2" customWidth="1"/>
    <col min="7691" max="7691" width="12.6640625" style="2" customWidth="1"/>
    <col min="7692" max="7695" width="0" style="2" hidden="1" customWidth="1"/>
    <col min="7696" max="7696" width="16.6640625" style="2" customWidth="1"/>
    <col min="7697" max="7697" width="0" style="2" hidden="1" customWidth="1"/>
    <col min="7698" max="7938" width="9.109375" style="2"/>
    <col min="7939" max="7939" width="7.44140625" style="2" customWidth="1"/>
    <col min="7940" max="7940" width="39.6640625" style="2" customWidth="1"/>
    <col min="7941" max="7941" width="18.88671875" style="2" customWidth="1"/>
    <col min="7942" max="7945" width="11.33203125" style="2" customWidth="1"/>
    <col min="7946" max="7946" width="9.88671875" style="2" customWidth="1"/>
    <col min="7947" max="7947" width="12.6640625" style="2" customWidth="1"/>
    <col min="7948" max="7951" width="0" style="2" hidden="1" customWidth="1"/>
    <col min="7952" max="7952" width="16.6640625" style="2" customWidth="1"/>
    <col min="7953" max="7953" width="0" style="2" hidden="1" customWidth="1"/>
    <col min="7954" max="8194" width="9.109375" style="2"/>
    <col min="8195" max="8195" width="7.44140625" style="2" customWidth="1"/>
    <col min="8196" max="8196" width="39.6640625" style="2" customWidth="1"/>
    <col min="8197" max="8197" width="18.88671875" style="2" customWidth="1"/>
    <col min="8198" max="8201" width="11.33203125" style="2" customWidth="1"/>
    <col min="8202" max="8202" width="9.88671875" style="2" customWidth="1"/>
    <col min="8203" max="8203" width="12.6640625" style="2" customWidth="1"/>
    <col min="8204" max="8207" width="0" style="2" hidden="1" customWidth="1"/>
    <col min="8208" max="8208" width="16.6640625" style="2" customWidth="1"/>
    <col min="8209" max="8209" width="0" style="2" hidden="1" customWidth="1"/>
    <col min="8210" max="8450" width="9.109375" style="2"/>
    <col min="8451" max="8451" width="7.44140625" style="2" customWidth="1"/>
    <col min="8452" max="8452" width="39.6640625" style="2" customWidth="1"/>
    <col min="8453" max="8453" width="18.88671875" style="2" customWidth="1"/>
    <col min="8454" max="8457" width="11.33203125" style="2" customWidth="1"/>
    <col min="8458" max="8458" width="9.88671875" style="2" customWidth="1"/>
    <col min="8459" max="8459" width="12.6640625" style="2" customWidth="1"/>
    <col min="8460" max="8463" width="0" style="2" hidden="1" customWidth="1"/>
    <col min="8464" max="8464" width="16.6640625" style="2" customWidth="1"/>
    <col min="8465" max="8465" width="0" style="2" hidden="1" customWidth="1"/>
    <col min="8466" max="8706" width="9.109375" style="2"/>
    <col min="8707" max="8707" width="7.44140625" style="2" customWidth="1"/>
    <col min="8708" max="8708" width="39.6640625" style="2" customWidth="1"/>
    <col min="8709" max="8709" width="18.88671875" style="2" customWidth="1"/>
    <col min="8710" max="8713" width="11.33203125" style="2" customWidth="1"/>
    <col min="8714" max="8714" width="9.88671875" style="2" customWidth="1"/>
    <col min="8715" max="8715" width="12.6640625" style="2" customWidth="1"/>
    <col min="8716" max="8719" width="0" style="2" hidden="1" customWidth="1"/>
    <col min="8720" max="8720" width="16.6640625" style="2" customWidth="1"/>
    <col min="8721" max="8721" width="0" style="2" hidden="1" customWidth="1"/>
    <col min="8722" max="8962" width="9.109375" style="2"/>
    <col min="8963" max="8963" width="7.44140625" style="2" customWidth="1"/>
    <col min="8964" max="8964" width="39.6640625" style="2" customWidth="1"/>
    <col min="8965" max="8965" width="18.88671875" style="2" customWidth="1"/>
    <col min="8966" max="8969" width="11.33203125" style="2" customWidth="1"/>
    <col min="8970" max="8970" width="9.88671875" style="2" customWidth="1"/>
    <col min="8971" max="8971" width="12.6640625" style="2" customWidth="1"/>
    <col min="8972" max="8975" width="0" style="2" hidden="1" customWidth="1"/>
    <col min="8976" max="8976" width="16.6640625" style="2" customWidth="1"/>
    <col min="8977" max="8977" width="0" style="2" hidden="1" customWidth="1"/>
    <col min="8978" max="9218" width="9.109375" style="2"/>
    <col min="9219" max="9219" width="7.44140625" style="2" customWidth="1"/>
    <col min="9220" max="9220" width="39.6640625" style="2" customWidth="1"/>
    <col min="9221" max="9221" width="18.88671875" style="2" customWidth="1"/>
    <col min="9222" max="9225" width="11.33203125" style="2" customWidth="1"/>
    <col min="9226" max="9226" width="9.88671875" style="2" customWidth="1"/>
    <col min="9227" max="9227" width="12.6640625" style="2" customWidth="1"/>
    <col min="9228" max="9231" width="0" style="2" hidden="1" customWidth="1"/>
    <col min="9232" max="9232" width="16.6640625" style="2" customWidth="1"/>
    <col min="9233" max="9233" width="0" style="2" hidden="1" customWidth="1"/>
    <col min="9234" max="9474" width="9.109375" style="2"/>
    <col min="9475" max="9475" width="7.44140625" style="2" customWidth="1"/>
    <col min="9476" max="9476" width="39.6640625" style="2" customWidth="1"/>
    <col min="9477" max="9477" width="18.88671875" style="2" customWidth="1"/>
    <col min="9478" max="9481" width="11.33203125" style="2" customWidth="1"/>
    <col min="9482" max="9482" width="9.88671875" style="2" customWidth="1"/>
    <col min="9483" max="9483" width="12.6640625" style="2" customWidth="1"/>
    <col min="9484" max="9487" width="0" style="2" hidden="1" customWidth="1"/>
    <col min="9488" max="9488" width="16.6640625" style="2" customWidth="1"/>
    <col min="9489" max="9489" width="0" style="2" hidden="1" customWidth="1"/>
    <col min="9490" max="9730" width="9.109375" style="2"/>
    <col min="9731" max="9731" width="7.44140625" style="2" customWidth="1"/>
    <col min="9732" max="9732" width="39.6640625" style="2" customWidth="1"/>
    <col min="9733" max="9733" width="18.88671875" style="2" customWidth="1"/>
    <col min="9734" max="9737" width="11.33203125" style="2" customWidth="1"/>
    <col min="9738" max="9738" width="9.88671875" style="2" customWidth="1"/>
    <col min="9739" max="9739" width="12.6640625" style="2" customWidth="1"/>
    <col min="9740" max="9743" width="0" style="2" hidden="1" customWidth="1"/>
    <col min="9744" max="9744" width="16.6640625" style="2" customWidth="1"/>
    <col min="9745" max="9745" width="0" style="2" hidden="1" customWidth="1"/>
    <col min="9746" max="9986" width="9.109375" style="2"/>
    <col min="9987" max="9987" width="7.44140625" style="2" customWidth="1"/>
    <col min="9988" max="9988" width="39.6640625" style="2" customWidth="1"/>
    <col min="9989" max="9989" width="18.88671875" style="2" customWidth="1"/>
    <col min="9990" max="9993" width="11.33203125" style="2" customWidth="1"/>
    <col min="9994" max="9994" width="9.88671875" style="2" customWidth="1"/>
    <col min="9995" max="9995" width="12.6640625" style="2" customWidth="1"/>
    <col min="9996" max="9999" width="0" style="2" hidden="1" customWidth="1"/>
    <col min="10000" max="10000" width="16.6640625" style="2" customWidth="1"/>
    <col min="10001" max="10001" width="0" style="2" hidden="1" customWidth="1"/>
    <col min="10002" max="10242" width="9.109375" style="2"/>
    <col min="10243" max="10243" width="7.44140625" style="2" customWidth="1"/>
    <col min="10244" max="10244" width="39.6640625" style="2" customWidth="1"/>
    <col min="10245" max="10245" width="18.88671875" style="2" customWidth="1"/>
    <col min="10246" max="10249" width="11.33203125" style="2" customWidth="1"/>
    <col min="10250" max="10250" width="9.88671875" style="2" customWidth="1"/>
    <col min="10251" max="10251" width="12.6640625" style="2" customWidth="1"/>
    <col min="10252" max="10255" width="0" style="2" hidden="1" customWidth="1"/>
    <col min="10256" max="10256" width="16.6640625" style="2" customWidth="1"/>
    <col min="10257" max="10257" width="0" style="2" hidden="1" customWidth="1"/>
    <col min="10258" max="10498" width="9.109375" style="2"/>
    <col min="10499" max="10499" width="7.44140625" style="2" customWidth="1"/>
    <col min="10500" max="10500" width="39.6640625" style="2" customWidth="1"/>
    <col min="10501" max="10501" width="18.88671875" style="2" customWidth="1"/>
    <col min="10502" max="10505" width="11.33203125" style="2" customWidth="1"/>
    <col min="10506" max="10506" width="9.88671875" style="2" customWidth="1"/>
    <col min="10507" max="10507" width="12.6640625" style="2" customWidth="1"/>
    <col min="10508" max="10511" width="0" style="2" hidden="1" customWidth="1"/>
    <col min="10512" max="10512" width="16.6640625" style="2" customWidth="1"/>
    <col min="10513" max="10513" width="0" style="2" hidden="1" customWidth="1"/>
    <col min="10514" max="10754" width="9.109375" style="2"/>
    <col min="10755" max="10755" width="7.44140625" style="2" customWidth="1"/>
    <col min="10756" max="10756" width="39.6640625" style="2" customWidth="1"/>
    <col min="10757" max="10757" width="18.88671875" style="2" customWidth="1"/>
    <col min="10758" max="10761" width="11.33203125" style="2" customWidth="1"/>
    <col min="10762" max="10762" width="9.88671875" style="2" customWidth="1"/>
    <col min="10763" max="10763" width="12.6640625" style="2" customWidth="1"/>
    <col min="10764" max="10767" width="0" style="2" hidden="1" customWidth="1"/>
    <col min="10768" max="10768" width="16.6640625" style="2" customWidth="1"/>
    <col min="10769" max="10769" width="0" style="2" hidden="1" customWidth="1"/>
    <col min="10770" max="11010" width="9.109375" style="2"/>
    <col min="11011" max="11011" width="7.44140625" style="2" customWidth="1"/>
    <col min="11012" max="11012" width="39.6640625" style="2" customWidth="1"/>
    <col min="11013" max="11013" width="18.88671875" style="2" customWidth="1"/>
    <col min="11014" max="11017" width="11.33203125" style="2" customWidth="1"/>
    <col min="11018" max="11018" width="9.88671875" style="2" customWidth="1"/>
    <col min="11019" max="11019" width="12.6640625" style="2" customWidth="1"/>
    <col min="11020" max="11023" width="0" style="2" hidden="1" customWidth="1"/>
    <col min="11024" max="11024" width="16.6640625" style="2" customWidth="1"/>
    <col min="11025" max="11025" width="0" style="2" hidden="1" customWidth="1"/>
    <col min="11026" max="11266" width="9.109375" style="2"/>
    <col min="11267" max="11267" width="7.44140625" style="2" customWidth="1"/>
    <col min="11268" max="11268" width="39.6640625" style="2" customWidth="1"/>
    <col min="11269" max="11269" width="18.88671875" style="2" customWidth="1"/>
    <col min="11270" max="11273" width="11.33203125" style="2" customWidth="1"/>
    <col min="11274" max="11274" width="9.88671875" style="2" customWidth="1"/>
    <col min="11275" max="11275" width="12.6640625" style="2" customWidth="1"/>
    <col min="11276" max="11279" width="0" style="2" hidden="1" customWidth="1"/>
    <col min="11280" max="11280" width="16.6640625" style="2" customWidth="1"/>
    <col min="11281" max="11281" width="0" style="2" hidden="1" customWidth="1"/>
    <col min="11282" max="11522" width="9.109375" style="2"/>
    <col min="11523" max="11523" width="7.44140625" style="2" customWidth="1"/>
    <col min="11524" max="11524" width="39.6640625" style="2" customWidth="1"/>
    <col min="11525" max="11525" width="18.88671875" style="2" customWidth="1"/>
    <col min="11526" max="11529" width="11.33203125" style="2" customWidth="1"/>
    <col min="11530" max="11530" width="9.88671875" style="2" customWidth="1"/>
    <col min="11531" max="11531" width="12.6640625" style="2" customWidth="1"/>
    <col min="11532" max="11535" width="0" style="2" hidden="1" customWidth="1"/>
    <col min="11536" max="11536" width="16.6640625" style="2" customWidth="1"/>
    <col min="11537" max="11537" width="0" style="2" hidden="1" customWidth="1"/>
    <col min="11538" max="11778" width="9.109375" style="2"/>
    <col min="11779" max="11779" width="7.44140625" style="2" customWidth="1"/>
    <col min="11780" max="11780" width="39.6640625" style="2" customWidth="1"/>
    <col min="11781" max="11781" width="18.88671875" style="2" customWidth="1"/>
    <col min="11782" max="11785" width="11.33203125" style="2" customWidth="1"/>
    <col min="11786" max="11786" width="9.88671875" style="2" customWidth="1"/>
    <col min="11787" max="11787" width="12.6640625" style="2" customWidth="1"/>
    <col min="11788" max="11791" width="0" style="2" hidden="1" customWidth="1"/>
    <col min="11792" max="11792" width="16.6640625" style="2" customWidth="1"/>
    <col min="11793" max="11793" width="0" style="2" hidden="1" customWidth="1"/>
    <col min="11794" max="12034" width="9.109375" style="2"/>
    <col min="12035" max="12035" width="7.44140625" style="2" customWidth="1"/>
    <col min="12036" max="12036" width="39.6640625" style="2" customWidth="1"/>
    <col min="12037" max="12037" width="18.88671875" style="2" customWidth="1"/>
    <col min="12038" max="12041" width="11.33203125" style="2" customWidth="1"/>
    <col min="12042" max="12042" width="9.88671875" style="2" customWidth="1"/>
    <col min="12043" max="12043" width="12.6640625" style="2" customWidth="1"/>
    <col min="12044" max="12047" width="0" style="2" hidden="1" customWidth="1"/>
    <col min="12048" max="12048" width="16.6640625" style="2" customWidth="1"/>
    <col min="12049" max="12049" width="0" style="2" hidden="1" customWidth="1"/>
    <col min="12050" max="12290" width="9.109375" style="2"/>
    <col min="12291" max="12291" width="7.44140625" style="2" customWidth="1"/>
    <col min="12292" max="12292" width="39.6640625" style="2" customWidth="1"/>
    <col min="12293" max="12293" width="18.88671875" style="2" customWidth="1"/>
    <col min="12294" max="12297" width="11.33203125" style="2" customWidth="1"/>
    <col min="12298" max="12298" width="9.88671875" style="2" customWidth="1"/>
    <col min="12299" max="12299" width="12.6640625" style="2" customWidth="1"/>
    <col min="12300" max="12303" width="0" style="2" hidden="1" customWidth="1"/>
    <col min="12304" max="12304" width="16.6640625" style="2" customWidth="1"/>
    <col min="12305" max="12305" width="0" style="2" hidden="1" customWidth="1"/>
    <col min="12306" max="12546" width="9.109375" style="2"/>
    <col min="12547" max="12547" width="7.44140625" style="2" customWidth="1"/>
    <col min="12548" max="12548" width="39.6640625" style="2" customWidth="1"/>
    <col min="12549" max="12549" width="18.88671875" style="2" customWidth="1"/>
    <col min="12550" max="12553" width="11.33203125" style="2" customWidth="1"/>
    <col min="12554" max="12554" width="9.88671875" style="2" customWidth="1"/>
    <col min="12555" max="12555" width="12.6640625" style="2" customWidth="1"/>
    <col min="12556" max="12559" width="0" style="2" hidden="1" customWidth="1"/>
    <col min="12560" max="12560" width="16.6640625" style="2" customWidth="1"/>
    <col min="12561" max="12561" width="0" style="2" hidden="1" customWidth="1"/>
    <col min="12562" max="12802" width="9.109375" style="2"/>
    <col min="12803" max="12803" width="7.44140625" style="2" customWidth="1"/>
    <col min="12804" max="12804" width="39.6640625" style="2" customWidth="1"/>
    <col min="12805" max="12805" width="18.88671875" style="2" customWidth="1"/>
    <col min="12806" max="12809" width="11.33203125" style="2" customWidth="1"/>
    <col min="12810" max="12810" width="9.88671875" style="2" customWidth="1"/>
    <col min="12811" max="12811" width="12.6640625" style="2" customWidth="1"/>
    <col min="12812" max="12815" width="0" style="2" hidden="1" customWidth="1"/>
    <col min="12816" max="12816" width="16.6640625" style="2" customWidth="1"/>
    <col min="12817" max="12817" width="0" style="2" hidden="1" customWidth="1"/>
    <col min="12818" max="13058" width="9.109375" style="2"/>
    <col min="13059" max="13059" width="7.44140625" style="2" customWidth="1"/>
    <col min="13060" max="13060" width="39.6640625" style="2" customWidth="1"/>
    <col min="13061" max="13061" width="18.88671875" style="2" customWidth="1"/>
    <col min="13062" max="13065" width="11.33203125" style="2" customWidth="1"/>
    <col min="13066" max="13066" width="9.88671875" style="2" customWidth="1"/>
    <col min="13067" max="13067" width="12.6640625" style="2" customWidth="1"/>
    <col min="13068" max="13071" width="0" style="2" hidden="1" customWidth="1"/>
    <col min="13072" max="13072" width="16.6640625" style="2" customWidth="1"/>
    <col min="13073" max="13073" width="0" style="2" hidden="1" customWidth="1"/>
    <col min="13074" max="13314" width="9.109375" style="2"/>
    <col min="13315" max="13315" width="7.44140625" style="2" customWidth="1"/>
    <col min="13316" max="13316" width="39.6640625" style="2" customWidth="1"/>
    <col min="13317" max="13317" width="18.88671875" style="2" customWidth="1"/>
    <col min="13318" max="13321" width="11.33203125" style="2" customWidth="1"/>
    <col min="13322" max="13322" width="9.88671875" style="2" customWidth="1"/>
    <col min="13323" max="13323" width="12.6640625" style="2" customWidth="1"/>
    <col min="13324" max="13327" width="0" style="2" hidden="1" customWidth="1"/>
    <col min="13328" max="13328" width="16.6640625" style="2" customWidth="1"/>
    <col min="13329" max="13329" width="0" style="2" hidden="1" customWidth="1"/>
    <col min="13330" max="13570" width="9.109375" style="2"/>
    <col min="13571" max="13571" width="7.44140625" style="2" customWidth="1"/>
    <col min="13572" max="13572" width="39.6640625" style="2" customWidth="1"/>
    <col min="13573" max="13573" width="18.88671875" style="2" customWidth="1"/>
    <col min="13574" max="13577" width="11.33203125" style="2" customWidth="1"/>
    <col min="13578" max="13578" width="9.88671875" style="2" customWidth="1"/>
    <col min="13579" max="13579" width="12.6640625" style="2" customWidth="1"/>
    <col min="13580" max="13583" width="0" style="2" hidden="1" customWidth="1"/>
    <col min="13584" max="13584" width="16.6640625" style="2" customWidth="1"/>
    <col min="13585" max="13585" width="0" style="2" hidden="1" customWidth="1"/>
    <col min="13586" max="13826" width="9.109375" style="2"/>
    <col min="13827" max="13827" width="7.44140625" style="2" customWidth="1"/>
    <col min="13828" max="13828" width="39.6640625" style="2" customWidth="1"/>
    <col min="13829" max="13829" width="18.88671875" style="2" customWidth="1"/>
    <col min="13830" max="13833" width="11.33203125" style="2" customWidth="1"/>
    <col min="13834" max="13834" width="9.88671875" style="2" customWidth="1"/>
    <col min="13835" max="13835" width="12.6640625" style="2" customWidth="1"/>
    <col min="13836" max="13839" width="0" style="2" hidden="1" customWidth="1"/>
    <col min="13840" max="13840" width="16.6640625" style="2" customWidth="1"/>
    <col min="13841" max="13841" width="0" style="2" hidden="1" customWidth="1"/>
    <col min="13842" max="14082" width="9.109375" style="2"/>
    <col min="14083" max="14083" width="7.44140625" style="2" customWidth="1"/>
    <col min="14084" max="14084" width="39.6640625" style="2" customWidth="1"/>
    <col min="14085" max="14085" width="18.88671875" style="2" customWidth="1"/>
    <col min="14086" max="14089" width="11.33203125" style="2" customWidth="1"/>
    <col min="14090" max="14090" width="9.88671875" style="2" customWidth="1"/>
    <col min="14091" max="14091" width="12.6640625" style="2" customWidth="1"/>
    <col min="14092" max="14095" width="0" style="2" hidden="1" customWidth="1"/>
    <col min="14096" max="14096" width="16.6640625" style="2" customWidth="1"/>
    <col min="14097" max="14097" width="0" style="2" hidden="1" customWidth="1"/>
    <col min="14098" max="14338" width="9.109375" style="2"/>
    <col min="14339" max="14339" width="7.44140625" style="2" customWidth="1"/>
    <col min="14340" max="14340" width="39.6640625" style="2" customWidth="1"/>
    <col min="14341" max="14341" width="18.88671875" style="2" customWidth="1"/>
    <col min="14342" max="14345" width="11.33203125" style="2" customWidth="1"/>
    <col min="14346" max="14346" width="9.88671875" style="2" customWidth="1"/>
    <col min="14347" max="14347" width="12.6640625" style="2" customWidth="1"/>
    <col min="14348" max="14351" width="0" style="2" hidden="1" customWidth="1"/>
    <col min="14352" max="14352" width="16.6640625" style="2" customWidth="1"/>
    <col min="14353" max="14353" width="0" style="2" hidden="1" customWidth="1"/>
    <col min="14354" max="14594" width="9.109375" style="2"/>
    <col min="14595" max="14595" width="7.44140625" style="2" customWidth="1"/>
    <col min="14596" max="14596" width="39.6640625" style="2" customWidth="1"/>
    <col min="14597" max="14597" width="18.88671875" style="2" customWidth="1"/>
    <col min="14598" max="14601" width="11.33203125" style="2" customWidth="1"/>
    <col min="14602" max="14602" width="9.88671875" style="2" customWidth="1"/>
    <col min="14603" max="14603" width="12.6640625" style="2" customWidth="1"/>
    <col min="14604" max="14607" width="0" style="2" hidden="1" customWidth="1"/>
    <col min="14608" max="14608" width="16.6640625" style="2" customWidth="1"/>
    <col min="14609" max="14609" width="0" style="2" hidden="1" customWidth="1"/>
    <col min="14610" max="14850" width="9.109375" style="2"/>
    <col min="14851" max="14851" width="7.44140625" style="2" customWidth="1"/>
    <col min="14852" max="14852" width="39.6640625" style="2" customWidth="1"/>
    <col min="14853" max="14853" width="18.88671875" style="2" customWidth="1"/>
    <col min="14854" max="14857" width="11.33203125" style="2" customWidth="1"/>
    <col min="14858" max="14858" width="9.88671875" style="2" customWidth="1"/>
    <col min="14859" max="14859" width="12.6640625" style="2" customWidth="1"/>
    <col min="14860" max="14863" width="0" style="2" hidden="1" customWidth="1"/>
    <col min="14864" max="14864" width="16.6640625" style="2" customWidth="1"/>
    <col min="14865" max="14865" width="0" style="2" hidden="1" customWidth="1"/>
    <col min="14866" max="15106" width="9.109375" style="2"/>
    <col min="15107" max="15107" width="7.44140625" style="2" customWidth="1"/>
    <col min="15108" max="15108" width="39.6640625" style="2" customWidth="1"/>
    <col min="15109" max="15109" width="18.88671875" style="2" customWidth="1"/>
    <col min="15110" max="15113" width="11.33203125" style="2" customWidth="1"/>
    <col min="15114" max="15114" width="9.88671875" style="2" customWidth="1"/>
    <col min="15115" max="15115" width="12.6640625" style="2" customWidth="1"/>
    <col min="15116" max="15119" width="0" style="2" hidden="1" customWidth="1"/>
    <col min="15120" max="15120" width="16.6640625" style="2" customWidth="1"/>
    <col min="15121" max="15121" width="0" style="2" hidden="1" customWidth="1"/>
    <col min="15122" max="15362" width="9.109375" style="2"/>
    <col min="15363" max="15363" width="7.44140625" style="2" customWidth="1"/>
    <col min="15364" max="15364" width="39.6640625" style="2" customWidth="1"/>
    <col min="15365" max="15365" width="18.88671875" style="2" customWidth="1"/>
    <col min="15366" max="15369" width="11.33203125" style="2" customWidth="1"/>
    <col min="15370" max="15370" width="9.88671875" style="2" customWidth="1"/>
    <col min="15371" max="15371" width="12.6640625" style="2" customWidth="1"/>
    <col min="15372" max="15375" width="0" style="2" hidden="1" customWidth="1"/>
    <col min="15376" max="15376" width="16.6640625" style="2" customWidth="1"/>
    <col min="15377" max="15377" width="0" style="2" hidden="1" customWidth="1"/>
    <col min="15378" max="15618" width="9.109375" style="2"/>
    <col min="15619" max="15619" width="7.44140625" style="2" customWidth="1"/>
    <col min="15620" max="15620" width="39.6640625" style="2" customWidth="1"/>
    <col min="15621" max="15621" width="18.88671875" style="2" customWidth="1"/>
    <col min="15622" max="15625" width="11.33203125" style="2" customWidth="1"/>
    <col min="15626" max="15626" width="9.88671875" style="2" customWidth="1"/>
    <col min="15627" max="15627" width="12.6640625" style="2" customWidth="1"/>
    <col min="15628" max="15631" width="0" style="2" hidden="1" customWidth="1"/>
    <col min="15632" max="15632" width="16.6640625" style="2" customWidth="1"/>
    <col min="15633" max="15633" width="0" style="2" hidden="1" customWidth="1"/>
    <col min="15634" max="15874" width="9.109375" style="2"/>
    <col min="15875" max="15875" width="7.44140625" style="2" customWidth="1"/>
    <col min="15876" max="15876" width="39.6640625" style="2" customWidth="1"/>
    <col min="15877" max="15877" width="18.88671875" style="2" customWidth="1"/>
    <col min="15878" max="15881" width="11.33203125" style="2" customWidth="1"/>
    <col min="15882" max="15882" width="9.88671875" style="2" customWidth="1"/>
    <col min="15883" max="15883" width="12.6640625" style="2" customWidth="1"/>
    <col min="15884" max="15887" width="0" style="2" hidden="1" customWidth="1"/>
    <col min="15888" max="15888" width="16.6640625" style="2" customWidth="1"/>
    <col min="15889" max="15889" width="0" style="2" hidden="1" customWidth="1"/>
    <col min="15890" max="16130" width="9.109375" style="2"/>
    <col min="16131" max="16131" width="7.44140625" style="2" customWidth="1"/>
    <col min="16132" max="16132" width="39.6640625" style="2" customWidth="1"/>
    <col min="16133" max="16133" width="18.88671875" style="2" customWidth="1"/>
    <col min="16134" max="16137" width="11.33203125" style="2" customWidth="1"/>
    <col min="16138" max="16138" width="9.88671875" style="2" customWidth="1"/>
    <col min="16139" max="16139" width="12.6640625" style="2" customWidth="1"/>
    <col min="16140" max="16143" width="0" style="2" hidden="1" customWidth="1"/>
    <col min="16144" max="16144" width="16.6640625" style="2" customWidth="1"/>
    <col min="16145" max="16145" width="0" style="2" hidden="1" customWidth="1"/>
    <col min="16146" max="16384" width="9.109375" style="2"/>
  </cols>
  <sheetData>
    <row r="1" spans="1:18" ht="111" customHeight="1" x14ac:dyDescent="0.3">
      <c r="A1" s="120"/>
      <c r="B1" s="120"/>
      <c r="C1" s="120"/>
      <c r="D1" s="120"/>
      <c r="E1" s="120"/>
      <c r="F1" s="1"/>
      <c r="G1" s="115" t="s">
        <v>89</v>
      </c>
      <c r="H1" s="115"/>
      <c r="I1" s="115"/>
      <c r="J1" s="115"/>
      <c r="K1" s="115"/>
      <c r="L1" s="115"/>
      <c r="M1" s="115"/>
      <c r="N1" s="115"/>
      <c r="O1" s="115"/>
      <c r="P1" s="115"/>
      <c r="Q1" s="2" t="s">
        <v>0</v>
      </c>
    </row>
    <row r="2" spans="1:18" ht="18" x14ac:dyDescent="0.35">
      <c r="A2" s="121" t="s">
        <v>57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3"/>
    </row>
    <row r="3" spans="1:18" s="4" customFormat="1" ht="18" x14ac:dyDescent="0.35">
      <c r="A3" s="121" t="s">
        <v>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3"/>
    </row>
    <row r="4" spans="1:18" ht="22.5" customHeight="1" x14ac:dyDescent="0.3">
      <c r="A4" s="141" t="s">
        <v>88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5"/>
    </row>
    <row r="5" spans="1:18" s="7" customFormat="1" ht="36.75" customHeight="1" x14ac:dyDescent="0.3">
      <c r="A5" s="122" t="s">
        <v>2</v>
      </c>
      <c r="B5" s="122" t="s">
        <v>3</v>
      </c>
      <c r="C5" s="122" t="s">
        <v>4</v>
      </c>
      <c r="D5" s="124" t="s">
        <v>5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6"/>
      <c r="P5" s="127" t="s">
        <v>6</v>
      </c>
      <c r="Q5" s="6"/>
    </row>
    <row r="6" spans="1:18" s="7" customFormat="1" x14ac:dyDescent="0.3">
      <c r="A6" s="123"/>
      <c r="B6" s="123"/>
      <c r="C6" s="123"/>
      <c r="D6" s="8" t="s">
        <v>7</v>
      </c>
      <c r="E6" s="9" t="s">
        <v>8</v>
      </c>
      <c r="F6" s="93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108" t="s">
        <v>16</v>
      </c>
      <c r="N6" s="108" t="s">
        <v>86</v>
      </c>
      <c r="O6" s="8" t="s">
        <v>87</v>
      </c>
      <c r="P6" s="128"/>
      <c r="Q6" s="6"/>
    </row>
    <row r="7" spans="1:18" s="7" customFormat="1" x14ac:dyDescent="0.3">
      <c r="A7" s="10" t="s">
        <v>17</v>
      </c>
      <c r="B7" s="10" t="s">
        <v>18</v>
      </c>
      <c r="C7" s="10">
        <v>3</v>
      </c>
      <c r="D7" s="11">
        <v>4</v>
      </c>
      <c r="E7" s="11">
        <v>5</v>
      </c>
      <c r="F7" s="12">
        <v>6</v>
      </c>
      <c r="G7" s="11">
        <v>7</v>
      </c>
      <c r="H7" s="11">
        <v>8</v>
      </c>
      <c r="I7" s="11" t="s">
        <v>19</v>
      </c>
      <c r="J7" s="11" t="s">
        <v>20</v>
      </c>
      <c r="K7" s="11" t="s">
        <v>21</v>
      </c>
      <c r="L7" s="11" t="s">
        <v>22</v>
      </c>
      <c r="M7" s="11">
        <v>9</v>
      </c>
      <c r="N7" s="11">
        <v>10</v>
      </c>
      <c r="O7" s="11">
        <v>11</v>
      </c>
      <c r="P7" s="11">
        <v>12</v>
      </c>
      <c r="Q7" s="13"/>
    </row>
    <row r="8" spans="1:18" x14ac:dyDescent="0.3">
      <c r="A8" s="14">
        <v>1</v>
      </c>
      <c r="B8" s="15" t="s">
        <v>23</v>
      </c>
      <c r="C8" s="26"/>
      <c r="D8" s="90">
        <f>E8+F8+G8+H8+M8+N8+O8</f>
        <v>46188.6</v>
      </c>
      <c r="E8" s="90">
        <f t="shared" ref="E8:O8" si="0">E9+E10+E11+E12</f>
        <v>935</v>
      </c>
      <c r="F8" s="90">
        <f>F10+F11+F12+F13+F14</f>
        <v>16296</v>
      </c>
      <c r="G8" s="90">
        <f t="shared" si="0"/>
        <v>7510.1</v>
      </c>
      <c r="H8" s="16">
        <f t="shared" si="0"/>
        <v>8847.5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ref="M8:N8" si="1">M9+M10+M11+M12</f>
        <v>8400</v>
      </c>
      <c r="N8" s="16">
        <f t="shared" si="1"/>
        <v>4200</v>
      </c>
      <c r="O8" s="16">
        <f t="shared" si="0"/>
        <v>0</v>
      </c>
      <c r="P8" s="17"/>
      <c r="Q8" s="18"/>
      <c r="R8" s="19"/>
    </row>
    <row r="9" spans="1:18" x14ac:dyDescent="0.3">
      <c r="A9" s="14">
        <v>2</v>
      </c>
      <c r="B9" s="20" t="s">
        <v>24</v>
      </c>
      <c r="C9" s="26"/>
      <c r="D9" s="25">
        <f t="shared" ref="D9:O76" si="2">E9+F9+G9+H9</f>
        <v>0</v>
      </c>
      <c r="E9" s="25">
        <f t="shared" si="2"/>
        <v>0</v>
      </c>
      <c r="F9" s="25">
        <f t="shared" si="2"/>
        <v>0</v>
      </c>
      <c r="G9" s="25">
        <f t="shared" si="2"/>
        <v>0</v>
      </c>
      <c r="H9" s="21">
        <f t="shared" si="2"/>
        <v>0</v>
      </c>
      <c r="I9" s="21">
        <f>J9+K9+L9+O9</f>
        <v>0</v>
      </c>
      <c r="J9" s="21">
        <f>K9+L9+O9+P9</f>
        <v>0</v>
      </c>
      <c r="K9" s="21">
        <f>L9+O9+P9+Q9</f>
        <v>0</v>
      </c>
      <c r="L9" s="21">
        <f>O9+P9+Q9+R9</f>
        <v>0</v>
      </c>
      <c r="M9" s="21">
        <f t="shared" si="2"/>
        <v>0</v>
      </c>
      <c r="N9" s="21">
        <f t="shared" si="2"/>
        <v>0</v>
      </c>
      <c r="O9" s="21">
        <f t="shared" si="2"/>
        <v>0</v>
      </c>
      <c r="P9" s="15"/>
      <c r="Q9" s="18"/>
      <c r="R9" s="19"/>
    </row>
    <row r="10" spans="1:18" x14ac:dyDescent="0.3">
      <c r="A10" s="14">
        <v>3</v>
      </c>
      <c r="B10" s="15" t="s">
        <v>25</v>
      </c>
      <c r="C10" s="26"/>
      <c r="D10" s="25">
        <f>D58+D107</f>
        <v>21443.5</v>
      </c>
      <c r="E10" s="25">
        <f t="shared" ref="E10:O10" si="3">E58+E107</f>
        <v>685</v>
      </c>
      <c r="F10" s="25">
        <f t="shared" si="3"/>
        <v>14910</v>
      </c>
      <c r="G10" s="25">
        <f t="shared" si="3"/>
        <v>5848.5</v>
      </c>
      <c r="H10" s="21">
        <f t="shared" si="3"/>
        <v>0</v>
      </c>
      <c r="I10" s="21">
        <f t="shared" si="3"/>
        <v>0</v>
      </c>
      <c r="J10" s="21">
        <f t="shared" si="3"/>
        <v>0</v>
      </c>
      <c r="K10" s="21">
        <f t="shared" si="3"/>
        <v>0</v>
      </c>
      <c r="L10" s="21">
        <f t="shared" si="3"/>
        <v>0</v>
      </c>
      <c r="M10" s="21">
        <f t="shared" ref="M10:N10" si="4">M58+M107</f>
        <v>0</v>
      </c>
      <c r="N10" s="21">
        <f t="shared" si="4"/>
        <v>0</v>
      </c>
      <c r="O10" s="21">
        <f t="shared" si="3"/>
        <v>0</v>
      </c>
      <c r="P10" s="15"/>
      <c r="Q10" s="18"/>
      <c r="R10" s="19"/>
    </row>
    <row r="11" spans="1:18" x14ac:dyDescent="0.3">
      <c r="A11" s="14">
        <v>4</v>
      </c>
      <c r="B11" s="15" t="s">
        <v>26</v>
      </c>
      <c r="C11" s="26"/>
      <c r="D11" s="25">
        <f>E11+F11+G11+H11+M11+N11+O11</f>
        <v>5845.1</v>
      </c>
      <c r="E11" s="25">
        <f t="shared" ref="E11:O11" si="5">E17+E59</f>
        <v>250</v>
      </c>
      <c r="F11" s="25">
        <f>F15+F59</f>
        <v>1386</v>
      </c>
      <c r="G11" s="25">
        <f t="shared" si="5"/>
        <v>1661.6</v>
      </c>
      <c r="H11" s="21">
        <f t="shared" si="5"/>
        <v>1287.5</v>
      </c>
      <c r="I11" s="21">
        <f t="shared" si="5"/>
        <v>0</v>
      </c>
      <c r="J11" s="21">
        <f t="shared" si="5"/>
        <v>0</v>
      </c>
      <c r="K11" s="21">
        <f t="shared" si="5"/>
        <v>0</v>
      </c>
      <c r="L11" s="21">
        <f t="shared" si="5"/>
        <v>0</v>
      </c>
      <c r="M11" s="21">
        <f t="shared" ref="M11:N11" si="6">M17+M59</f>
        <v>840</v>
      </c>
      <c r="N11" s="21">
        <f t="shared" si="6"/>
        <v>420</v>
      </c>
      <c r="O11" s="21">
        <f t="shared" si="5"/>
        <v>0</v>
      </c>
      <c r="P11" s="15"/>
      <c r="Q11" s="18"/>
      <c r="R11" s="19"/>
    </row>
    <row r="12" spans="1:18" x14ac:dyDescent="0.3">
      <c r="A12" s="14">
        <v>5</v>
      </c>
      <c r="B12" s="15" t="s">
        <v>39</v>
      </c>
      <c r="C12" s="26"/>
      <c r="D12" s="25">
        <f>E12+F12+G12+H12+M12+N12+O12</f>
        <v>18900</v>
      </c>
      <c r="E12" s="25">
        <f t="shared" ref="E12:O12" si="7">E60</f>
        <v>0</v>
      </c>
      <c r="F12" s="25">
        <f t="shared" si="7"/>
        <v>0</v>
      </c>
      <c r="G12" s="25">
        <f t="shared" si="7"/>
        <v>0</v>
      </c>
      <c r="H12" s="107">
        <f t="shared" si="7"/>
        <v>7560</v>
      </c>
      <c r="I12" s="21">
        <f t="shared" si="7"/>
        <v>0</v>
      </c>
      <c r="J12" s="21">
        <f t="shared" si="7"/>
        <v>0</v>
      </c>
      <c r="K12" s="21">
        <f t="shared" si="7"/>
        <v>0</v>
      </c>
      <c r="L12" s="21">
        <f t="shared" si="7"/>
        <v>0</v>
      </c>
      <c r="M12" s="21">
        <f t="shared" ref="M12:N12" si="8">M60</f>
        <v>7560</v>
      </c>
      <c r="N12" s="21">
        <f t="shared" si="8"/>
        <v>3780</v>
      </c>
      <c r="O12" s="21">
        <f t="shared" si="7"/>
        <v>0</v>
      </c>
      <c r="P12" s="15"/>
      <c r="Q12" s="18"/>
      <c r="R12" s="19"/>
    </row>
    <row r="13" spans="1:18" x14ac:dyDescent="0.3">
      <c r="A13" s="14">
        <v>6</v>
      </c>
      <c r="B13" s="15" t="s">
        <v>56</v>
      </c>
      <c r="C13" s="26"/>
      <c r="D13" s="25">
        <v>0</v>
      </c>
      <c r="E13" s="25"/>
      <c r="F13" s="25">
        <v>0</v>
      </c>
      <c r="G13" s="25"/>
      <c r="H13" s="21"/>
      <c r="I13" s="21"/>
      <c r="J13" s="21"/>
      <c r="K13" s="21"/>
      <c r="L13" s="21"/>
      <c r="M13" s="21"/>
      <c r="N13" s="21"/>
      <c r="O13" s="21"/>
      <c r="P13" s="15"/>
      <c r="Q13" s="18"/>
      <c r="R13" s="19"/>
    </row>
    <row r="14" spans="1:18" x14ac:dyDescent="0.3">
      <c r="A14" s="14"/>
      <c r="B14" s="89" t="s">
        <v>58</v>
      </c>
      <c r="C14" s="26"/>
      <c r="D14" s="25">
        <v>0</v>
      </c>
      <c r="E14" s="25"/>
      <c r="F14" s="25">
        <v>0</v>
      </c>
      <c r="G14" s="25"/>
      <c r="H14" s="21"/>
      <c r="I14" s="21"/>
      <c r="J14" s="21"/>
      <c r="K14" s="21"/>
      <c r="L14" s="21"/>
      <c r="M14" s="21"/>
      <c r="N14" s="21"/>
      <c r="O14" s="21"/>
      <c r="P14" s="15"/>
      <c r="Q14" s="18"/>
      <c r="R14" s="19"/>
    </row>
    <row r="15" spans="1:18" ht="27.6" x14ac:dyDescent="0.3">
      <c r="A15" s="14">
        <v>7</v>
      </c>
      <c r="B15" s="104" t="s">
        <v>41</v>
      </c>
      <c r="C15" s="88" t="s">
        <v>27</v>
      </c>
      <c r="D15" s="23">
        <f>E15+F15+G15+H15+O15</f>
        <v>1157.2</v>
      </c>
      <c r="E15" s="23">
        <v>250</v>
      </c>
      <c r="F15" s="95">
        <v>321</v>
      </c>
      <c r="G15" s="95">
        <v>288</v>
      </c>
      <c r="H15" s="95">
        <f>H17</f>
        <v>298.2</v>
      </c>
      <c r="I15" s="24" t="e">
        <f>#REF!+#REF!+#REF!+I19+I24+#REF!</f>
        <v>#REF!</v>
      </c>
      <c r="J15" s="24" t="e">
        <f>#REF!+#REF!+#REF!+J19+J24+#REF!</f>
        <v>#REF!</v>
      </c>
      <c r="K15" s="24" t="e">
        <f>#REF!+#REF!+#REF!+K19+K24+#REF!</f>
        <v>#REF!</v>
      </c>
      <c r="L15" s="24" t="e">
        <f>#REF!+#REF!+#REF!+L19+L24+#REF!</f>
        <v>#REF!</v>
      </c>
      <c r="M15" s="23">
        <v>0</v>
      </c>
      <c r="N15" s="23">
        <v>0</v>
      </c>
      <c r="O15" s="23">
        <v>0</v>
      </c>
      <c r="P15" s="22"/>
      <c r="Q15" s="18"/>
      <c r="R15" s="19"/>
    </row>
    <row r="16" spans="1:18" x14ac:dyDescent="0.3">
      <c r="A16" s="14"/>
      <c r="B16" s="15" t="s">
        <v>25</v>
      </c>
      <c r="C16" s="88"/>
      <c r="D16" s="25">
        <f t="shared" si="2"/>
        <v>0</v>
      </c>
      <c r="E16" s="25">
        <v>0</v>
      </c>
      <c r="F16" s="25">
        <v>0</v>
      </c>
      <c r="G16" s="25">
        <v>0</v>
      </c>
      <c r="H16" s="25">
        <v>0</v>
      </c>
      <c r="I16" s="24"/>
      <c r="J16" s="24"/>
      <c r="K16" s="24"/>
      <c r="L16" s="24"/>
      <c r="M16" s="25">
        <v>0</v>
      </c>
      <c r="N16" s="25">
        <v>0</v>
      </c>
      <c r="O16" s="25">
        <v>0</v>
      </c>
      <c r="P16" s="22"/>
      <c r="Q16" s="18"/>
      <c r="R16" s="19"/>
    </row>
    <row r="17" spans="1:18" x14ac:dyDescent="0.3">
      <c r="A17" s="14"/>
      <c r="B17" s="15" t="s">
        <v>26</v>
      </c>
      <c r="C17" s="88"/>
      <c r="D17" s="25">
        <f>D21+D26+D30+D34+D38+D42+D46+D50+D54</f>
        <v>1157.2</v>
      </c>
      <c r="E17" s="25">
        <f t="shared" ref="E17:O17" si="9">E21+E26+E30+E34+E38+E42+E46+E50+E54</f>
        <v>250</v>
      </c>
      <c r="F17" s="25">
        <f>F21+F26+F34+F54</f>
        <v>321</v>
      </c>
      <c r="G17" s="25">
        <f t="shared" si="9"/>
        <v>288</v>
      </c>
      <c r="H17" s="25">
        <f t="shared" si="9"/>
        <v>298.2</v>
      </c>
      <c r="I17" s="25">
        <f t="shared" si="9"/>
        <v>0</v>
      </c>
      <c r="J17" s="25">
        <f t="shared" si="9"/>
        <v>0</v>
      </c>
      <c r="K17" s="25">
        <f t="shared" si="9"/>
        <v>0</v>
      </c>
      <c r="L17" s="25">
        <f t="shared" si="9"/>
        <v>0</v>
      </c>
      <c r="M17" s="25">
        <f t="shared" ref="M17:N17" si="10">M21+M26+M30+M34+M38+M42+M46+M50+M54</f>
        <v>0</v>
      </c>
      <c r="N17" s="25">
        <f t="shared" si="10"/>
        <v>0</v>
      </c>
      <c r="O17" s="25">
        <f t="shared" si="9"/>
        <v>0</v>
      </c>
      <c r="P17" s="22"/>
      <c r="Q17" s="18"/>
      <c r="R17" s="19"/>
    </row>
    <row r="18" spans="1:18" x14ac:dyDescent="0.3">
      <c r="A18" s="14"/>
      <c r="B18" s="15" t="s">
        <v>39</v>
      </c>
      <c r="C18" s="88"/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/>
      <c r="J18" s="25"/>
      <c r="K18" s="25"/>
      <c r="L18" s="25"/>
      <c r="M18" s="25">
        <v>0</v>
      </c>
      <c r="N18" s="25">
        <v>0</v>
      </c>
      <c r="O18" s="25">
        <v>0</v>
      </c>
      <c r="P18" s="63"/>
      <c r="Q18" s="18"/>
      <c r="R18" s="19"/>
    </row>
    <row r="19" spans="1:18" ht="40.5" customHeight="1" x14ac:dyDescent="0.3">
      <c r="A19" s="14">
        <v>8</v>
      </c>
      <c r="B19" s="26" t="s">
        <v>82</v>
      </c>
      <c r="C19" s="91" t="s">
        <v>27</v>
      </c>
      <c r="D19" s="25">
        <f t="shared" si="2"/>
        <v>90</v>
      </c>
      <c r="E19" s="28"/>
      <c r="F19" s="28">
        <v>90</v>
      </c>
      <c r="G19" s="28"/>
      <c r="H19" s="28"/>
      <c r="I19" s="29"/>
      <c r="J19" s="29"/>
      <c r="K19" s="29"/>
      <c r="L19" s="29"/>
      <c r="M19" s="29"/>
      <c r="N19" s="29"/>
      <c r="O19" s="29"/>
      <c r="P19" s="117" t="s">
        <v>28</v>
      </c>
      <c r="Q19" s="18"/>
      <c r="R19" s="19"/>
    </row>
    <row r="20" spans="1:18" x14ac:dyDescent="0.3">
      <c r="A20" s="14"/>
      <c r="B20" s="30" t="s">
        <v>25</v>
      </c>
      <c r="C20" s="91"/>
      <c r="D20" s="25">
        <f t="shared" si="2"/>
        <v>0</v>
      </c>
      <c r="E20" s="28"/>
      <c r="F20" s="28">
        <v>0</v>
      </c>
      <c r="G20" s="28"/>
      <c r="H20" s="28"/>
      <c r="I20" s="29"/>
      <c r="J20" s="29"/>
      <c r="K20" s="29"/>
      <c r="L20" s="29"/>
      <c r="M20" s="29"/>
      <c r="N20" s="29"/>
      <c r="O20" s="29"/>
      <c r="P20" s="118"/>
      <c r="Q20" s="18"/>
      <c r="R20" s="19"/>
    </row>
    <row r="21" spans="1:18" x14ac:dyDescent="0.3">
      <c r="A21" s="14"/>
      <c r="B21" s="31" t="s">
        <v>26</v>
      </c>
      <c r="C21" s="91" t="s">
        <v>29</v>
      </c>
      <c r="D21" s="25">
        <v>90</v>
      </c>
      <c r="E21" s="28"/>
      <c r="F21" s="28">
        <v>90</v>
      </c>
      <c r="G21" s="28"/>
      <c r="H21" s="28"/>
      <c r="I21" s="29"/>
      <c r="J21" s="29"/>
      <c r="K21" s="29"/>
      <c r="L21" s="29"/>
      <c r="M21" s="29"/>
      <c r="N21" s="29"/>
      <c r="O21" s="29"/>
      <c r="P21" s="119"/>
      <c r="Q21" s="18"/>
      <c r="R21" s="19"/>
    </row>
    <row r="22" spans="1:18" x14ac:dyDescent="0.3">
      <c r="A22" s="14"/>
      <c r="B22" s="31" t="s">
        <v>39</v>
      </c>
      <c r="C22" s="91"/>
      <c r="D22" s="25">
        <v>0</v>
      </c>
      <c r="E22" s="28"/>
      <c r="F22" s="28">
        <v>0</v>
      </c>
      <c r="G22" s="28"/>
      <c r="H22" s="28"/>
      <c r="I22" s="29"/>
      <c r="J22" s="29"/>
      <c r="K22" s="29"/>
      <c r="L22" s="29"/>
      <c r="M22" s="29"/>
      <c r="N22" s="29"/>
      <c r="O22" s="29"/>
      <c r="P22" s="61"/>
      <c r="Q22" s="18"/>
      <c r="R22" s="19"/>
    </row>
    <row r="23" spans="1:18" x14ac:dyDescent="0.3">
      <c r="A23" s="14"/>
      <c r="B23" s="89" t="s">
        <v>58</v>
      </c>
      <c r="C23" s="91"/>
      <c r="D23" s="25">
        <v>0</v>
      </c>
      <c r="E23" s="28"/>
      <c r="F23" s="25">
        <v>0</v>
      </c>
      <c r="G23" s="28"/>
      <c r="H23" s="28"/>
      <c r="I23" s="29"/>
      <c r="J23" s="29"/>
      <c r="K23" s="29"/>
      <c r="L23" s="29"/>
      <c r="M23" s="29"/>
      <c r="N23" s="29"/>
      <c r="O23" s="29"/>
      <c r="P23" s="84"/>
      <c r="Q23" s="18"/>
      <c r="R23" s="19"/>
    </row>
    <row r="24" spans="1:18" ht="40.5" customHeight="1" x14ac:dyDescent="0.3">
      <c r="A24" s="14">
        <v>9</v>
      </c>
      <c r="B24" s="26" t="s">
        <v>81</v>
      </c>
      <c r="C24" s="91" t="s">
        <v>27</v>
      </c>
      <c r="D24" s="25">
        <f t="shared" si="2"/>
        <v>320</v>
      </c>
      <c r="E24" s="28">
        <v>250</v>
      </c>
      <c r="F24" s="28">
        <v>70</v>
      </c>
      <c r="G24" s="28"/>
      <c r="H24" s="28"/>
      <c r="I24" s="32"/>
      <c r="J24" s="32"/>
      <c r="K24" s="32"/>
      <c r="L24" s="32"/>
      <c r="M24" s="32"/>
      <c r="N24" s="32"/>
      <c r="O24" s="32"/>
      <c r="P24" s="117" t="s">
        <v>28</v>
      </c>
      <c r="Q24" s="18"/>
    </row>
    <row r="25" spans="1:18" x14ac:dyDescent="0.3">
      <c r="A25" s="14"/>
      <c r="B25" s="30" t="s">
        <v>25</v>
      </c>
      <c r="C25" s="91"/>
      <c r="D25" s="25">
        <f t="shared" si="2"/>
        <v>0</v>
      </c>
      <c r="E25" s="33"/>
      <c r="F25" s="33"/>
      <c r="G25" s="33"/>
      <c r="H25" s="33"/>
      <c r="I25" s="32"/>
      <c r="J25" s="32"/>
      <c r="K25" s="32"/>
      <c r="L25" s="32"/>
      <c r="M25" s="32"/>
      <c r="N25" s="32"/>
      <c r="O25" s="32"/>
      <c r="P25" s="118"/>
      <c r="Q25" s="18"/>
    </row>
    <row r="26" spans="1:18" x14ac:dyDescent="0.3">
      <c r="A26" s="14"/>
      <c r="B26" s="31" t="s">
        <v>26</v>
      </c>
      <c r="C26" s="91" t="s">
        <v>30</v>
      </c>
      <c r="D26" s="25">
        <f t="shared" si="2"/>
        <v>320</v>
      </c>
      <c r="E26" s="33">
        <v>250</v>
      </c>
      <c r="F26" s="33">
        <v>70</v>
      </c>
      <c r="G26" s="33"/>
      <c r="H26" s="33"/>
      <c r="I26" s="32"/>
      <c r="J26" s="32"/>
      <c r="K26" s="32"/>
      <c r="L26" s="32"/>
      <c r="M26" s="32"/>
      <c r="N26" s="32"/>
      <c r="O26" s="32"/>
      <c r="P26" s="119"/>
      <c r="Q26" s="18"/>
    </row>
    <row r="27" spans="1:18" x14ac:dyDescent="0.3">
      <c r="A27" s="14"/>
      <c r="B27" s="31" t="s">
        <v>39</v>
      </c>
      <c r="C27" s="27"/>
      <c r="D27" s="25">
        <v>0</v>
      </c>
      <c r="E27" s="33">
        <v>0</v>
      </c>
      <c r="F27" s="33"/>
      <c r="G27" s="33"/>
      <c r="H27" s="33"/>
      <c r="I27" s="32"/>
      <c r="J27" s="32"/>
      <c r="K27" s="32"/>
      <c r="L27" s="32"/>
      <c r="M27" s="32"/>
      <c r="N27" s="32"/>
      <c r="O27" s="32"/>
      <c r="P27" s="61"/>
      <c r="Q27" s="18"/>
    </row>
    <row r="28" spans="1:18" ht="56.4" customHeight="1" x14ac:dyDescent="0.3">
      <c r="A28" s="14">
        <v>10</v>
      </c>
      <c r="B28" s="26" t="s">
        <v>80</v>
      </c>
      <c r="C28" s="27" t="s">
        <v>27</v>
      </c>
      <c r="D28" s="25">
        <f t="shared" si="2"/>
        <v>98.2</v>
      </c>
      <c r="E28" s="33"/>
      <c r="F28" s="33"/>
      <c r="G28" s="33"/>
      <c r="H28" s="33">
        <v>98.2</v>
      </c>
      <c r="I28" s="32"/>
      <c r="J28" s="32"/>
      <c r="K28" s="32"/>
      <c r="L28" s="32"/>
      <c r="M28" s="32"/>
      <c r="N28" s="32"/>
      <c r="O28" s="32"/>
      <c r="P28" s="117" t="s">
        <v>28</v>
      </c>
      <c r="Q28" s="18"/>
    </row>
    <row r="29" spans="1:18" x14ac:dyDescent="0.3">
      <c r="A29" s="14"/>
      <c r="B29" s="30" t="s">
        <v>25</v>
      </c>
      <c r="C29" s="27"/>
      <c r="D29" s="25">
        <f t="shared" si="2"/>
        <v>0</v>
      </c>
      <c r="E29" s="33"/>
      <c r="F29" s="33"/>
      <c r="G29" s="33"/>
      <c r="H29" s="33">
        <v>0</v>
      </c>
      <c r="I29" s="32"/>
      <c r="J29" s="32"/>
      <c r="K29" s="32"/>
      <c r="L29" s="32"/>
      <c r="M29" s="32"/>
      <c r="N29" s="32"/>
      <c r="O29" s="32"/>
      <c r="P29" s="118"/>
      <c r="Q29" s="18"/>
    </row>
    <row r="30" spans="1:18" x14ac:dyDescent="0.3">
      <c r="A30" s="14"/>
      <c r="B30" s="31" t="s">
        <v>26</v>
      </c>
      <c r="C30" s="27" t="s">
        <v>29</v>
      </c>
      <c r="D30" s="25">
        <f t="shared" si="2"/>
        <v>98.2</v>
      </c>
      <c r="E30" s="33"/>
      <c r="F30" s="33"/>
      <c r="G30" s="33"/>
      <c r="H30" s="33">
        <v>98.2</v>
      </c>
      <c r="I30" s="32"/>
      <c r="J30" s="32"/>
      <c r="K30" s="32"/>
      <c r="L30" s="32"/>
      <c r="M30" s="32"/>
      <c r="N30" s="32"/>
      <c r="O30" s="32"/>
      <c r="P30" s="119"/>
      <c r="Q30" s="18"/>
    </row>
    <row r="31" spans="1:18" x14ac:dyDescent="0.3">
      <c r="A31" s="14"/>
      <c r="B31" s="31" t="s">
        <v>39</v>
      </c>
      <c r="C31" s="27"/>
      <c r="D31" s="25">
        <v>0</v>
      </c>
      <c r="E31" s="33"/>
      <c r="F31" s="33"/>
      <c r="G31" s="33"/>
      <c r="H31" s="33">
        <v>0</v>
      </c>
      <c r="I31" s="32"/>
      <c r="J31" s="32"/>
      <c r="K31" s="32"/>
      <c r="L31" s="32"/>
      <c r="M31" s="32"/>
      <c r="N31" s="32"/>
      <c r="O31" s="32"/>
      <c r="P31" s="61"/>
      <c r="Q31" s="18"/>
    </row>
    <row r="32" spans="1:18" ht="45" customHeight="1" x14ac:dyDescent="0.3">
      <c r="A32" s="14">
        <v>11</v>
      </c>
      <c r="B32" s="26" t="s">
        <v>79</v>
      </c>
      <c r="C32" s="27" t="s">
        <v>27</v>
      </c>
      <c r="D32" s="25">
        <f t="shared" si="2"/>
        <v>130</v>
      </c>
      <c r="E32" s="34"/>
      <c r="F32" s="33">
        <v>130</v>
      </c>
      <c r="G32" s="33"/>
      <c r="H32" s="34"/>
      <c r="I32" s="35"/>
      <c r="J32" s="35"/>
      <c r="K32" s="35"/>
      <c r="L32" s="35"/>
      <c r="M32" s="35"/>
      <c r="N32" s="35"/>
      <c r="O32" s="35"/>
      <c r="P32" s="117" t="s">
        <v>28</v>
      </c>
      <c r="Q32" s="18"/>
    </row>
    <row r="33" spans="1:17" x14ac:dyDescent="0.3">
      <c r="A33" s="14"/>
      <c r="B33" s="30" t="s">
        <v>25</v>
      </c>
      <c r="C33" s="27"/>
      <c r="D33" s="25">
        <f t="shared" si="2"/>
        <v>0</v>
      </c>
      <c r="E33" s="34"/>
      <c r="F33" s="33">
        <v>0</v>
      </c>
      <c r="G33" s="33"/>
      <c r="H33" s="34"/>
      <c r="I33" s="35"/>
      <c r="J33" s="35"/>
      <c r="K33" s="35"/>
      <c r="L33" s="35"/>
      <c r="M33" s="35"/>
      <c r="N33" s="35"/>
      <c r="O33" s="35"/>
      <c r="P33" s="118"/>
      <c r="Q33" s="18"/>
    </row>
    <row r="34" spans="1:17" x14ac:dyDescent="0.3">
      <c r="A34" s="14"/>
      <c r="B34" s="31" t="s">
        <v>26</v>
      </c>
      <c r="C34" s="27" t="s">
        <v>31</v>
      </c>
      <c r="D34" s="25">
        <f t="shared" si="2"/>
        <v>130</v>
      </c>
      <c r="E34" s="34"/>
      <c r="F34" s="33">
        <v>130</v>
      </c>
      <c r="G34" s="33"/>
      <c r="H34" s="34"/>
      <c r="I34" s="35"/>
      <c r="J34" s="35"/>
      <c r="K34" s="35"/>
      <c r="L34" s="35"/>
      <c r="M34" s="35"/>
      <c r="N34" s="35"/>
      <c r="O34" s="35"/>
      <c r="P34" s="119"/>
      <c r="Q34" s="18"/>
    </row>
    <row r="35" spans="1:17" x14ac:dyDescent="0.3">
      <c r="A35" s="14"/>
      <c r="B35" s="31" t="s">
        <v>39</v>
      </c>
      <c r="C35" s="27"/>
      <c r="D35" s="25">
        <v>0</v>
      </c>
      <c r="E35" s="34"/>
      <c r="F35" s="33">
        <v>0</v>
      </c>
      <c r="G35" s="33"/>
      <c r="H35" s="34"/>
      <c r="I35" s="35"/>
      <c r="J35" s="35"/>
      <c r="K35" s="35"/>
      <c r="L35" s="35"/>
      <c r="M35" s="35"/>
      <c r="N35" s="35"/>
      <c r="O35" s="35"/>
      <c r="P35" s="61"/>
      <c r="Q35" s="18"/>
    </row>
    <row r="36" spans="1:17" ht="55.2" customHeight="1" x14ac:dyDescent="0.3">
      <c r="A36" s="14">
        <v>12</v>
      </c>
      <c r="B36" s="26" t="s">
        <v>78</v>
      </c>
      <c r="C36" s="27" t="s">
        <v>27</v>
      </c>
      <c r="D36" s="25">
        <f t="shared" si="2"/>
        <v>100</v>
      </c>
      <c r="E36" s="34"/>
      <c r="F36" s="33"/>
      <c r="G36" s="33"/>
      <c r="H36" s="33">
        <v>100</v>
      </c>
      <c r="I36" s="35"/>
      <c r="J36" s="35"/>
      <c r="K36" s="35"/>
      <c r="L36" s="35"/>
      <c r="M36" s="35"/>
      <c r="N36" s="35"/>
      <c r="O36" s="35"/>
      <c r="P36" s="117" t="s">
        <v>28</v>
      </c>
      <c r="Q36" s="18"/>
    </row>
    <row r="37" spans="1:17" x14ac:dyDescent="0.3">
      <c r="A37" s="14"/>
      <c r="B37" s="30" t="s">
        <v>25</v>
      </c>
      <c r="C37" s="27"/>
      <c r="D37" s="25">
        <f t="shared" si="2"/>
        <v>0</v>
      </c>
      <c r="E37" s="34"/>
      <c r="F37" s="33"/>
      <c r="G37" s="33"/>
      <c r="H37" s="33">
        <v>0</v>
      </c>
      <c r="I37" s="35"/>
      <c r="J37" s="35"/>
      <c r="K37" s="35"/>
      <c r="L37" s="35"/>
      <c r="M37" s="35"/>
      <c r="N37" s="35"/>
      <c r="O37" s="35"/>
      <c r="P37" s="118"/>
      <c r="Q37" s="18"/>
    </row>
    <row r="38" spans="1:17" x14ac:dyDescent="0.3">
      <c r="A38" s="14"/>
      <c r="B38" s="31" t="s">
        <v>26</v>
      </c>
      <c r="C38" s="27" t="s">
        <v>32</v>
      </c>
      <c r="D38" s="25">
        <f t="shared" si="2"/>
        <v>100</v>
      </c>
      <c r="E38" s="34"/>
      <c r="F38" s="33"/>
      <c r="G38" s="33"/>
      <c r="H38" s="33">
        <v>100</v>
      </c>
      <c r="I38" s="35"/>
      <c r="J38" s="35"/>
      <c r="K38" s="35"/>
      <c r="L38" s="35"/>
      <c r="M38" s="35"/>
      <c r="N38" s="35"/>
      <c r="O38" s="35"/>
      <c r="P38" s="119"/>
      <c r="Q38" s="18"/>
    </row>
    <row r="39" spans="1:17" x14ac:dyDescent="0.3">
      <c r="A39" s="14"/>
      <c r="B39" s="31" t="s">
        <v>39</v>
      </c>
      <c r="C39" s="27"/>
      <c r="D39" s="62">
        <v>0</v>
      </c>
      <c r="E39" s="34"/>
      <c r="F39" s="33"/>
      <c r="G39" s="33"/>
      <c r="H39" s="33">
        <v>0</v>
      </c>
      <c r="I39" s="35"/>
      <c r="J39" s="35"/>
      <c r="K39" s="35"/>
      <c r="L39" s="35"/>
      <c r="M39" s="35"/>
      <c r="N39" s="35"/>
      <c r="O39" s="35"/>
      <c r="P39" s="61"/>
      <c r="Q39" s="18"/>
    </row>
    <row r="40" spans="1:17" ht="56.4" customHeight="1" x14ac:dyDescent="0.3">
      <c r="A40" s="14">
        <v>13</v>
      </c>
      <c r="B40" s="26" t="s">
        <v>77</v>
      </c>
      <c r="C40" s="27" t="s">
        <v>27</v>
      </c>
      <c r="D40" s="33">
        <v>144</v>
      </c>
      <c r="E40" s="34"/>
      <c r="F40" s="34"/>
      <c r="G40" s="33">
        <v>144</v>
      </c>
      <c r="H40" s="33"/>
      <c r="I40" s="35"/>
      <c r="J40" s="35"/>
      <c r="K40" s="35"/>
      <c r="L40" s="35"/>
      <c r="M40" s="35"/>
      <c r="N40" s="35"/>
      <c r="O40" s="35"/>
      <c r="P40" s="117" t="s">
        <v>28</v>
      </c>
      <c r="Q40" s="18"/>
    </row>
    <row r="41" spans="1:17" x14ac:dyDescent="0.3">
      <c r="A41" s="14"/>
      <c r="B41" s="30" t="s">
        <v>25</v>
      </c>
      <c r="C41" s="27"/>
      <c r="D41" s="33">
        <v>0</v>
      </c>
      <c r="E41" s="34"/>
      <c r="F41" s="34"/>
      <c r="G41" s="33">
        <v>0</v>
      </c>
      <c r="H41" s="33"/>
      <c r="I41" s="35"/>
      <c r="J41" s="35"/>
      <c r="K41" s="35"/>
      <c r="L41" s="35"/>
      <c r="M41" s="35"/>
      <c r="N41" s="35"/>
      <c r="O41" s="35"/>
      <c r="P41" s="118"/>
      <c r="Q41" s="18"/>
    </row>
    <row r="42" spans="1:17" x14ac:dyDescent="0.3">
      <c r="A42" s="14"/>
      <c r="B42" s="31" t="s">
        <v>26</v>
      </c>
      <c r="C42" s="27" t="s">
        <v>33</v>
      </c>
      <c r="D42" s="33">
        <v>144</v>
      </c>
      <c r="E42" s="34"/>
      <c r="F42" s="34"/>
      <c r="G42" s="33">
        <v>144</v>
      </c>
      <c r="H42" s="33"/>
      <c r="I42" s="35"/>
      <c r="J42" s="35"/>
      <c r="K42" s="35"/>
      <c r="L42" s="35"/>
      <c r="M42" s="35"/>
      <c r="N42" s="35"/>
      <c r="O42" s="35"/>
      <c r="P42" s="119"/>
      <c r="Q42" s="18"/>
    </row>
    <row r="43" spans="1:17" x14ac:dyDescent="0.3">
      <c r="A43" s="14"/>
      <c r="B43" s="31" t="s">
        <v>39</v>
      </c>
      <c r="C43" s="27"/>
      <c r="D43" s="33">
        <v>0</v>
      </c>
      <c r="E43" s="34"/>
      <c r="F43" s="34"/>
      <c r="G43" s="33">
        <v>0</v>
      </c>
      <c r="H43" s="33"/>
      <c r="I43" s="35"/>
      <c r="J43" s="35"/>
      <c r="K43" s="35"/>
      <c r="L43" s="35"/>
      <c r="M43" s="35"/>
      <c r="N43" s="35"/>
      <c r="O43" s="35"/>
      <c r="P43" s="61"/>
      <c r="Q43" s="18"/>
    </row>
    <row r="44" spans="1:17" ht="42.75" customHeight="1" x14ac:dyDescent="0.3">
      <c r="A44" s="14">
        <v>14</v>
      </c>
      <c r="B44" s="26" t="s">
        <v>76</v>
      </c>
      <c r="C44" s="27" t="s">
        <v>27</v>
      </c>
      <c r="D44" s="33">
        <v>144</v>
      </c>
      <c r="E44" s="34"/>
      <c r="F44" s="34"/>
      <c r="G44" s="33">
        <v>144</v>
      </c>
      <c r="H44" s="33"/>
      <c r="I44" s="35"/>
      <c r="J44" s="35"/>
      <c r="K44" s="35"/>
      <c r="L44" s="35"/>
      <c r="M44" s="35"/>
      <c r="N44" s="35"/>
      <c r="O44" s="35"/>
      <c r="P44" s="117" t="s">
        <v>28</v>
      </c>
      <c r="Q44" s="18"/>
    </row>
    <row r="45" spans="1:17" x14ac:dyDescent="0.3">
      <c r="A45" s="14"/>
      <c r="B45" s="30" t="s">
        <v>25</v>
      </c>
      <c r="C45" s="27"/>
      <c r="D45" s="33">
        <v>0</v>
      </c>
      <c r="E45" s="34"/>
      <c r="F45" s="34"/>
      <c r="G45" s="33">
        <v>0</v>
      </c>
      <c r="H45" s="33"/>
      <c r="I45" s="35"/>
      <c r="J45" s="35"/>
      <c r="K45" s="35"/>
      <c r="L45" s="35"/>
      <c r="M45" s="35"/>
      <c r="N45" s="35"/>
      <c r="O45" s="35"/>
      <c r="P45" s="118"/>
      <c r="Q45" s="18"/>
    </row>
    <row r="46" spans="1:17" x14ac:dyDescent="0.3">
      <c r="A46" s="14"/>
      <c r="B46" s="31" t="s">
        <v>26</v>
      </c>
      <c r="C46" s="27" t="s">
        <v>34</v>
      </c>
      <c r="D46" s="33">
        <v>144</v>
      </c>
      <c r="E46" s="34"/>
      <c r="F46" s="34"/>
      <c r="G46" s="33">
        <v>144</v>
      </c>
      <c r="H46" s="33"/>
      <c r="I46" s="35"/>
      <c r="J46" s="35"/>
      <c r="K46" s="35"/>
      <c r="L46" s="35"/>
      <c r="M46" s="35"/>
      <c r="N46" s="35"/>
      <c r="O46" s="35"/>
      <c r="P46" s="119"/>
      <c r="Q46" s="18"/>
    </row>
    <row r="47" spans="1:17" x14ac:dyDescent="0.3">
      <c r="A47" s="14"/>
      <c r="B47" s="31" t="s">
        <v>39</v>
      </c>
      <c r="C47" s="27"/>
      <c r="D47" s="33">
        <v>0</v>
      </c>
      <c r="E47" s="34"/>
      <c r="F47" s="34"/>
      <c r="G47" s="33">
        <v>0</v>
      </c>
      <c r="H47" s="33"/>
      <c r="I47" s="35"/>
      <c r="J47" s="35"/>
      <c r="K47" s="35"/>
      <c r="L47" s="35"/>
      <c r="M47" s="35"/>
      <c r="N47" s="35"/>
      <c r="O47" s="35"/>
      <c r="P47" s="61"/>
      <c r="Q47" s="18"/>
    </row>
    <row r="48" spans="1:17" ht="52.8" customHeight="1" x14ac:dyDescent="0.3">
      <c r="A48" s="14">
        <v>15</v>
      </c>
      <c r="B48" s="26" t="s">
        <v>83</v>
      </c>
      <c r="C48" s="36" t="s">
        <v>27</v>
      </c>
      <c r="D48" s="33">
        <v>100</v>
      </c>
      <c r="E48" s="34"/>
      <c r="F48" s="34"/>
      <c r="G48" s="33"/>
      <c r="H48" s="33">
        <v>100</v>
      </c>
      <c r="I48" s="35"/>
      <c r="J48" s="35"/>
      <c r="K48" s="35"/>
      <c r="L48" s="35"/>
      <c r="M48" s="35"/>
      <c r="N48" s="35"/>
      <c r="O48" s="35"/>
      <c r="P48" s="117" t="s">
        <v>28</v>
      </c>
      <c r="Q48" s="18"/>
    </row>
    <row r="49" spans="1:17" x14ac:dyDescent="0.3">
      <c r="A49" s="14"/>
      <c r="B49" s="30" t="s">
        <v>25</v>
      </c>
      <c r="C49" s="27"/>
      <c r="D49" s="33">
        <v>0</v>
      </c>
      <c r="E49" s="34"/>
      <c r="F49" s="34"/>
      <c r="G49" s="33"/>
      <c r="H49" s="33">
        <v>0</v>
      </c>
      <c r="I49" s="35"/>
      <c r="J49" s="35"/>
      <c r="K49" s="35"/>
      <c r="L49" s="35"/>
      <c r="M49" s="35"/>
      <c r="N49" s="35"/>
      <c r="O49" s="35"/>
      <c r="P49" s="118"/>
      <c r="Q49" s="18"/>
    </row>
    <row r="50" spans="1:17" x14ac:dyDescent="0.3">
      <c r="A50" s="14"/>
      <c r="B50" s="37" t="s">
        <v>26</v>
      </c>
      <c r="C50" s="27" t="s">
        <v>35</v>
      </c>
      <c r="D50" s="33">
        <v>100</v>
      </c>
      <c r="E50" s="34"/>
      <c r="F50" s="34"/>
      <c r="G50" s="33"/>
      <c r="H50" s="33">
        <v>100</v>
      </c>
      <c r="I50" s="35"/>
      <c r="J50" s="35"/>
      <c r="K50" s="35"/>
      <c r="L50" s="35"/>
      <c r="M50" s="35"/>
      <c r="N50" s="35"/>
      <c r="O50" s="35"/>
      <c r="P50" s="119"/>
      <c r="Q50" s="18"/>
    </row>
    <row r="51" spans="1:17" x14ac:dyDescent="0.3">
      <c r="A51" s="14"/>
      <c r="B51" s="37" t="s">
        <v>39</v>
      </c>
      <c r="C51" s="27"/>
      <c r="D51" s="33">
        <v>0</v>
      </c>
      <c r="E51" s="34"/>
      <c r="F51" s="34"/>
      <c r="G51" s="33"/>
      <c r="H51" s="33">
        <v>0</v>
      </c>
      <c r="I51" s="35"/>
      <c r="J51" s="35"/>
      <c r="K51" s="35"/>
      <c r="L51" s="35"/>
      <c r="M51" s="35"/>
      <c r="N51" s="35"/>
      <c r="O51" s="35"/>
      <c r="P51" s="60"/>
      <c r="Q51" s="18"/>
    </row>
    <row r="52" spans="1:17" ht="46.8" customHeight="1" x14ac:dyDescent="0.3">
      <c r="A52" s="14">
        <v>16</v>
      </c>
      <c r="B52" s="105" t="s">
        <v>84</v>
      </c>
      <c r="C52" s="27" t="s">
        <v>27</v>
      </c>
      <c r="D52" s="33">
        <v>31</v>
      </c>
      <c r="E52" s="34"/>
      <c r="F52" s="106">
        <v>31</v>
      </c>
      <c r="G52" s="33"/>
      <c r="H52" s="33"/>
      <c r="I52" s="35"/>
      <c r="J52" s="35"/>
      <c r="K52" s="35"/>
      <c r="L52" s="35"/>
      <c r="M52" s="35"/>
      <c r="N52" s="35"/>
      <c r="O52" s="35"/>
      <c r="P52" s="117" t="s">
        <v>28</v>
      </c>
      <c r="Q52" s="18"/>
    </row>
    <row r="53" spans="1:17" x14ac:dyDescent="0.3">
      <c r="A53" s="14"/>
      <c r="B53" s="30" t="s">
        <v>25</v>
      </c>
      <c r="C53" s="27"/>
      <c r="D53" s="33">
        <v>0</v>
      </c>
      <c r="E53" s="34"/>
      <c r="F53" s="33">
        <v>0</v>
      </c>
      <c r="G53" s="33"/>
      <c r="H53" s="33"/>
      <c r="I53" s="35"/>
      <c r="J53" s="35"/>
      <c r="K53" s="35"/>
      <c r="L53" s="35"/>
      <c r="M53" s="35"/>
      <c r="N53" s="35"/>
      <c r="O53" s="35"/>
      <c r="P53" s="118"/>
      <c r="Q53" s="18"/>
    </row>
    <row r="54" spans="1:17" x14ac:dyDescent="0.3">
      <c r="A54" s="14"/>
      <c r="B54" s="37" t="s">
        <v>26</v>
      </c>
      <c r="C54" s="27" t="s">
        <v>36</v>
      </c>
      <c r="D54" s="33">
        <v>31</v>
      </c>
      <c r="E54" s="34"/>
      <c r="F54" s="33">
        <v>31</v>
      </c>
      <c r="G54" s="33"/>
      <c r="H54" s="33"/>
      <c r="I54" s="35"/>
      <c r="J54" s="35"/>
      <c r="K54" s="35"/>
      <c r="L54" s="35"/>
      <c r="M54" s="35"/>
      <c r="N54" s="35"/>
      <c r="O54" s="35"/>
      <c r="P54" s="119"/>
      <c r="Q54" s="18"/>
    </row>
    <row r="55" spans="1:17" x14ac:dyDescent="0.3">
      <c r="A55" s="14"/>
      <c r="B55" s="37" t="s">
        <v>39</v>
      </c>
      <c r="C55" s="27"/>
      <c r="D55" s="33">
        <v>0</v>
      </c>
      <c r="E55" s="34"/>
      <c r="F55" s="33">
        <v>0</v>
      </c>
      <c r="G55" s="33"/>
      <c r="H55" s="33"/>
      <c r="I55" s="35"/>
      <c r="J55" s="35"/>
      <c r="K55" s="35"/>
      <c r="L55" s="35"/>
      <c r="M55" s="35"/>
      <c r="N55" s="35"/>
      <c r="O55" s="35"/>
      <c r="P55" s="60"/>
      <c r="Q55" s="18"/>
    </row>
    <row r="56" spans="1:17" x14ac:dyDescent="0.3">
      <c r="A56" s="14"/>
      <c r="B56" s="89" t="s">
        <v>58</v>
      </c>
      <c r="C56" s="27"/>
      <c r="D56" s="33"/>
      <c r="E56" s="34"/>
      <c r="F56" s="33"/>
      <c r="G56" s="33"/>
      <c r="H56" s="33"/>
      <c r="I56" s="35"/>
      <c r="J56" s="35"/>
      <c r="K56" s="35"/>
      <c r="L56" s="35"/>
      <c r="M56" s="35"/>
      <c r="N56" s="35"/>
      <c r="O56" s="35"/>
      <c r="P56" s="85"/>
      <c r="Q56" s="18"/>
    </row>
    <row r="57" spans="1:17" ht="33" customHeight="1" x14ac:dyDescent="0.3">
      <c r="A57" s="14">
        <v>17</v>
      </c>
      <c r="B57" s="104" t="s">
        <v>42</v>
      </c>
      <c r="C57" s="38" t="s">
        <v>27</v>
      </c>
      <c r="D57" s="23">
        <f>E57+F57+G57+H57+O57</f>
        <v>31746.399999999998</v>
      </c>
      <c r="E57" s="23">
        <f t="shared" ref="E57" si="11">E58+E59</f>
        <v>0</v>
      </c>
      <c r="F57" s="23">
        <f>F58+F59+F60+F61+F62</f>
        <v>15975</v>
      </c>
      <c r="G57" s="23">
        <f t="shared" ref="G57:O57" si="12">G58+G59+G60+G61</f>
        <v>7222.1</v>
      </c>
      <c r="H57" s="23">
        <f t="shared" si="12"/>
        <v>8549.2999999999993</v>
      </c>
      <c r="I57" s="23">
        <f t="shared" si="12"/>
        <v>0</v>
      </c>
      <c r="J57" s="23">
        <f t="shared" si="12"/>
        <v>0</v>
      </c>
      <c r="K57" s="23">
        <f t="shared" si="12"/>
        <v>0</v>
      </c>
      <c r="L57" s="23">
        <f t="shared" si="12"/>
        <v>0</v>
      </c>
      <c r="M57" s="23">
        <f t="shared" ref="M57:N57" si="13">M58+M59+M60+M61</f>
        <v>8400</v>
      </c>
      <c r="N57" s="23">
        <f t="shared" si="13"/>
        <v>4200</v>
      </c>
      <c r="O57" s="23">
        <f t="shared" si="12"/>
        <v>0</v>
      </c>
      <c r="P57" s="39"/>
      <c r="Q57" s="18"/>
    </row>
    <row r="58" spans="1:17" x14ac:dyDescent="0.3">
      <c r="A58" s="14"/>
      <c r="B58" s="30" t="s">
        <v>25</v>
      </c>
      <c r="C58" s="38"/>
      <c r="D58" s="25">
        <f t="shared" ref="D58:O58" si="14">D64+D70+D75+D79+D83+D87+D91+D95+D99+D103</f>
        <v>20758.5</v>
      </c>
      <c r="E58" s="25">
        <f t="shared" si="14"/>
        <v>0</v>
      </c>
      <c r="F58" s="25">
        <f>F64+F70+F75+F79+F83+F87+F91+F95+F99+F103</f>
        <v>14910</v>
      </c>
      <c r="G58" s="25">
        <f>G64+G70+G75+G79+G83+G87+G91+G95+G99+G103</f>
        <v>5848.5</v>
      </c>
      <c r="H58" s="25">
        <f>H64+H70+H75+H79+H83+H87+H91+H95+H99+H103</f>
        <v>0</v>
      </c>
      <c r="I58" s="25">
        <f t="shared" si="14"/>
        <v>0</v>
      </c>
      <c r="J58" s="25">
        <f t="shared" si="14"/>
        <v>0</v>
      </c>
      <c r="K58" s="25">
        <f t="shared" si="14"/>
        <v>0</v>
      </c>
      <c r="L58" s="25">
        <f t="shared" si="14"/>
        <v>0</v>
      </c>
      <c r="M58" s="25">
        <f t="shared" ref="M58:N58" si="15">M64+M70+M75+M79+M83+M87+M91+M95+M99+M103</f>
        <v>0</v>
      </c>
      <c r="N58" s="25">
        <f t="shared" si="15"/>
        <v>0</v>
      </c>
      <c r="O58" s="25">
        <f t="shared" si="14"/>
        <v>0</v>
      </c>
      <c r="P58" s="39"/>
      <c r="Q58" s="18"/>
    </row>
    <row r="59" spans="1:17" x14ac:dyDescent="0.3">
      <c r="A59" s="14"/>
      <c r="B59" s="31" t="s">
        <v>26</v>
      </c>
      <c r="C59" s="38"/>
      <c r="D59" s="25">
        <f>E59+F59+G59+H59+O59</f>
        <v>3427.8999999999996</v>
      </c>
      <c r="E59" s="25">
        <v>0</v>
      </c>
      <c r="F59" s="25">
        <f t="shared" ref="F59:O59" si="16">F65+F71+F76+F80+F84+F88+F92+F96+F100+F104</f>
        <v>1065</v>
      </c>
      <c r="G59" s="25">
        <f>G65+G71+G76+G80+G84+G88+G92+G96+G100+G104</f>
        <v>1373.6</v>
      </c>
      <c r="H59" s="25">
        <f>H65+H71+H76+H80+H84+H88+H92+H96+H100+H104</f>
        <v>989.3</v>
      </c>
      <c r="I59" s="25">
        <f t="shared" si="16"/>
        <v>0</v>
      </c>
      <c r="J59" s="25">
        <f t="shared" si="16"/>
        <v>0</v>
      </c>
      <c r="K59" s="25">
        <f t="shared" si="16"/>
        <v>0</v>
      </c>
      <c r="L59" s="25">
        <f t="shared" si="16"/>
        <v>0</v>
      </c>
      <c r="M59" s="25">
        <f t="shared" ref="M59:N59" si="17">M65+M71+M76+M80+M84+M88+M92+M96+M100+M104</f>
        <v>840</v>
      </c>
      <c r="N59" s="25">
        <f t="shared" si="17"/>
        <v>420</v>
      </c>
      <c r="O59" s="25">
        <f t="shared" si="16"/>
        <v>0</v>
      </c>
      <c r="P59" s="39"/>
      <c r="Q59" s="18"/>
    </row>
    <row r="60" spans="1:17" x14ac:dyDescent="0.3">
      <c r="A60" s="14"/>
      <c r="B60" s="31" t="s">
        <v>39</v>
      </c>
      <c r="C60" s="38"/>
      <c r="D60" s="25">
        <f t="shared" ref="D60:D61" si="18">E60+F60+G60+H60+O60</f>
        <v>7560</v>
      </c>
      <c r="E60" s="25">
        <f t="shared" ref="E60:O60" si="19">E66+E72+E77+E81+E85+E89+E93+E101+E105</f>
        <v>0</v>
      </c>
      <c r="F60" s="25">
        <f>F66+F72+F77+F81+F85+F89+F93+F101+F105</f>
        <v>0</v>
      </c>
      <c r="G60" s="25">
        <f>G66+G72+G77+G81+G85+G89+G93+G101+G105</f>
        <v>0</v>
      </c>
      <c r="H60" s="107">
        <f>H72+H81</f>
        <v>7560</v>
      </c>
      <c r="I60" s="25">
        <f t="shared" si="19"/>
        <v>0</v>
      </c>
      <c r="J60" s="25">
        <f t="shared" si="19"/>
        <v>0</v>
      </c>
      <c r="K60" s="25">
        <f t="shared" si="19"/>
        <v>0</v>
      </c>
      <c r="L60" s="25">
        <f t="shared" si="19"/>
        <v>0</v>
      </c>
      <c r="M60" s="25">
        <f>M89+M97</f>
        <v>7560</v>
      </c>
      <c r="N60" s="25">
        <f t="shared" ref="N60" si="20">N66+N72+N77+N81+N85+N89+N93+N101+N105</f>
        <v>3780</v>
      </c>
      <c r="O60" s="25">
        <f t="shared" si="19"/>
        <v>0</v>
      </c>
      <c r="P60" s="59"/>
      <c r="Q60" s="18"/>
    </row>
    <row r="61" spans="1:17" x14ac:dyDescent="0.3">
      <c r="A61" s="14"/>
      <c r="B61" s="31" t="s">
        <v>56</v>
      </c>
      <c r="C61" s="38"/>
      <c r="D61" s="25">
        <f t="shared" si="18"/>
        <v>0</v>
      </c>
      <c r="E61" s="25"/>
      <c r="F61" s="25">
        <f>F73+F67</f>
        <v>0</v>
      </c>
      <c r="G61" s="25"/>
      <c r="H61" s="25"/>
      <c r="I61" s="25"/>
      <c r="J61" s="25"/>
      <c r="K61" s="25"/>
      <c r="L61" s="25"/>
      <c r="M61" s="25"/>
      <c r="N61" s="25"/>
      <c r="O61" s="25"/>
      <c r="P61" s="82"/>
      <c r="Q61" s="18"/>
    </row>
    <row r="62" spans="1:17" x14ac:dyDescent="0.3">
      <c r="A62" s="14"/>
      <c r="B62" s="31" t="s">
        <v>58</v>
      </c>
      <c r="C62" s="38"/>
      <c r="D62" s="25">
        <v>0</v>
      </c>
      <c r="E62" s="25"/>
      <c r="F62" s="25">
        <v>0</v>
      </c>
      <c r="G62" s="25"/>
      <c r="H62" s="25"/>
      <c r="I62" s="25"/>
      <c r="J62" s="25"/>
      <c r="K62" s="25"/>
      <c r="L62" s="25"/>
      <c r="M62" s="25"/>
      <c r="N62" s="25"/>
      <c r="O62" s="25"/>
      <c r="P62" s="86"/>
      <c r="Q62" s="18"/>
    </row>
    <row r="63" spans="1:17" ht="43.8" customHeight="1" x14ac:dyDescent="0.3">
      <c r="A63" s="14">
        <v>18</v>
      </c>
      <c r="B63" s="92" t="s">
        <v>67</v>
      </c>
      <c r="C63" s="27" t="s">
        <v>27</v>
      </c>
      <c r="D63" s="103">
        <f>E63+F63+G63+H63</f>
        <v>955.6</v>
      </c>
      <c r="E63" s="28">
        <f>E64+E65</f>
        <v>0</v>
      </c>
      <c r="F63" s="28">
        <f>F64+F65+F66+F67+F68</f>
        <v>0</v>
      </c>
      <c r="G63" s="112">
        <v>955.6</v>
      </c>
      <c r="H63" s="28"/>
      <c r="I63" s="32"/>
      <c r="J63" s="32"/>
      <c r="K63" s="32"/>
      <c r="L63" s="32"/>
      <c r="M63" s="40"/>
      <c r="N63" s="40"/>
      <c r="O63" s="40"/>
      <c r="P63" s="138" t="s">
        <v>28</v>
      </c>
      <c r="Q63" s="18"/>
    </row>
    <row r="64" spans="1:17" x14ac:dyDescent="0.3">
      <c r="A64" s="14"/>
      <c r="B64" s="41" t="s">
        <v>25</v>
      </c>
      <c r="C64" s="27"/>
      <c r="D64" s="25">
        <f t="shared" si="2"/>
        <v>0</v>
      </c>
      <c r="E64" s="28">
        <v>0</v>
      </c>
      <c r="F64" s="28">
        <v>0</v>
      </c>
      <c r="G64" s="28">
        <v>0</v>
      </c>
      <c r="H64" s="28"/>
      <c r="I64" s="32"/>
      <c r="J64" s="32"/>
      <c r="K64" s="32"/>
      <c r="L64" s="32"/>
      <c r="M64" s="32"/>
      <c r="N64" s="32"/>
      <c r="O64" s="32"/>
      <c r="P64" s="139"/>
      <c r="Q64" s="18"/>
    </row>
    <row r="65" spans="1:17" x14ac:dyDescent="0.3">
      <c r="A65" s="14"/>
      <c r="B65" s="31" t="s">
        <v>26</v>
      </c>
      <c r="C65" s="27" t="s">
        <v>29</v>
      </c>
      <c r="D65" s="103">
        <f t="shared" si="2"/>
        <v>955.6</v>
      </c>
      <c r="E65" s="28">
        <v>0</v>
      </c>
      <c r="F65" s="28">
        <v>0</v>
      </c>
      <c r="G65" s="99">
        <v>955.6</v>
      </c>
      <c r="H65" s="28"/>
      <c r="I65" s="32"/>
      <c r="J65" s="32"/>
      <c r="K65" s="32"/>
      <c r="L65" s="32"/>
      <c r="M65" s="32"/>
      <c r="N65" s="32"/>
      <c r="O65" s="32"/>
      <c r="P65" s="140"/>
      <c r="Q65" s="18"/>
    </row>
    <row r="66" spans="1:17" x14ac:dyDescent="0.3">
      <c r="A66" s="14"/>
      <c r="B66" s="31" t="s">
        <v>39</v>
      </c>
      <c r="C66" s="27"/>
      <c r="D66" s="25">
        <f>E66+F66</f>
        <v>0</v>
      </c>
      <c r="E66" s="28">
        <v>0</v>
      </c>
      <c r="F66" s="28">
        <v>0</v>
      </c>
      <c r="G66" s="28">
        <v>0</v>
      </c>
      <c r="H66" s="28"/>
      <c r="I66" s="32"/>
      <c r="J66" s="32"/>
      <c r="K66" s="32"/>
      <c r="L66" s="32"/>
      <c r="M66" s="32"/>
      <c r="N66" s="32"/>
      <c r="O66" s="32"/>
      <c r="P66" s="58"/>
      <c r="Q66" s="18"/>
    </row>
    <row r="67" spans="1:17" x14ac:dyDescent="0.3">
      <c r="A67" s="14"/>
      <c r="B67" s="31" t="s">
        <v>56</v>
      </c>
      <c r="C67" s="27"/>
      <c r="D67" s="25">
        <f>E67+F67</f>
        <v>0</v>
      </c>
      <c r="E67" s="28">
        <v>0</v>
      </c>
      <c r="F67" s="28">
        <v>0</v>
      </c>
      <c r="G67" s="28">
        <v>0</v>
      </c>
      <c r="H67" s="28"/>
      <c r="I67" s="32"/>
      <c r="J67" s="32"/>
      <c r="K67" s="32"/>
      <c r="L67" s="32"/>
      <c r="M67" s="32"/>
      <c r="N67" s="32"/>
      <c r="O67" s="32"/>
      <c r="P67" s="83"/>
      <c r="Q67" s="18"/>
    </row>
    <row r="68" spans="1:17" x14ac:dyDescent="0.3">
      <c r="A68" s="14"/>
      <c r="B68" s="31" t="s">
        <v>58</v>
      </c>
      <c r="C68" s="27"/>
      <c r="D68" s="25">
        <v>0</v>
      </c>
      <c r="E68" s="28">
        <v>0</v>
      </c>
      <c r="F68" s="28">
        <v>0</v>
      </c>
      <c r="G68" s="28">
        <v>0</v>
      </c>
      <c r="H68" s="28"/>
      <c r="I68" s="32"/>
      <c r="J68" s="32"/>
      <c r="K68" s="32"/>
      <c r="L68" s="32"/>
      <c r="M68" s="32"/>
      <c r="N68" s="32"/>
      <c r="O68" s="32"/>
      <c r="P68" s="87"/>
      <c r="Q68" s="18"/>
    </row>
    <row r="69" spans="1:17" ht="43.8" customHeight="1" x14ac:dyDescent="0.3">
      <c r="A69" s="14">
        <v>19</v>
      </c>
      <c r="B69" s="92" t="s">
        <v>68</v>
      </c>
      <c r="C69" s="27" t="s">
        <v>27</v>
      </c>
      <c r="D69" s="25">
        <v>4349.3</v>
      </c>
      <c r="E69" s="44"/>
      <c r="F69" s="44"/>
      <c r="G69" s="44"/>
      <c r="H69" s="110">
        <v>4349.3</v>
      </c>
      <c r="I69" s="32"/>
      <c r="J69" s="32"/>
      <c r="K69" s="32"/>
      <c r="L69" s="32"/>
      <c r="M69" s="32"/>
      <c r="N69" s="32"/>
      <c r="O69" s="32"/>
      <c r="P69" s="138" t="s">
        <v>28</v>
      </c>
      <c r="Q69" s="18"/>
    </row>
    <row r="70" spans="1:17" x14ac:dyDescent="0.3">
      <c r="A70" s="14"/>
      <c r="B70" s="30" t="s">
        <v>25</v>
      </c>
      <c r="C70" s="27"/>
      <c r="D70" s="25">
        <v>0</v>
      </c>
      <c r="E70" s="47"/>
      <c r="F70" s="47"/>
      <c r="G70" s="47"/>
      <c r="H70" s="44">
        <v>0</v>
      </c>
      <c r="I70" s="32"/>
      <c r="J70" s="32"/>
      <c r="K70" s="32"/>
      <c r="L70" s="32"/>
      <c r="M70" s="32"/>
      <c r="N70" s="32"/>
      <c r="O70" s="32"/>
      <c r="P70" s="139"/>
      <c r="Q70" s="18"/>
    </row>
    <row r="71" spans="1:17" x14ac:dyDescent="0.3">
      <c r="A71" s="14"/>
      <c r="B71" s="31" t="s">
        <v>26</v>
      </c>
      <c r="C71" s="27" t="s">
        <v>36</v>
      </c>
      <c r="D71" s="101">
        <v>569.29999999999995</v>
      </c>
      <c r="E71" s="50"/>
      <c r="F71" s="50"/>
      <c r="G71" s="50"/>
      <c r="H71" s="100">
        <v>569.29999999999995</v>
      </c>
      <c r="I71" s="32"/>
      <c r="J71" s="32"/>
      <c r="K71" s="32"/>
      <c r="L71" s="32"/>
      <c r="M71" s="32"/>
      <c r="N71" s="32"/>
      <c r="O71" s="32"/>
      <c r="P71" s="140"/>
      <c r="Q71" s="18"/>
    </row>
    <row r="72" spans="1:17" x14ac:dyDescent="0.3">
      <c r="A72" s="14"/>
      <c r="B72" s="31" t="s">
        <v>39</v>
      </c>
      <c r="C72" s="27"/>
      <c r="D72" s="25">
        <v>3780</v>
      </c>
      <c r="E72" s="50"/>
      <c r="F72" s="50"/>
      <c r="G72" s="50"/>
      <c r="H72" s="44">
        <v>3780</v>
      </c>
      <c r="I72" s="32"/>
      <c r="J72" s="32"/>
      <c r="K72" s="32"/>
      <c r="L72" s="32"/>
      <c r="M72" s="32"/>
      <c r="N72" s="32"/>
      <c r="O72" s="32"/>
      <c r="P72" s="58"/>
      <c r="Q72" s="18"/>
    </row>
    <row r="73" spans="1:17" x14ac:dyDescent="0.3">
      <c r="A73" s="14"/>
      <c r="B73" s="31" t="s">
        <v>56</v>
      </c>
      <c r="C73" s="27"/>
      <c r="D73" s="25">
        <f>E73+F73+G73+H73</f>
        <v>0</v>
      </c>
      <c r="E73" s="28">
        <v>0</v>
      </c>
      <c r="F73" s="28">
        <v>0</v>
      </c>
      <c r="G73" s="28">
        <v>0</v>
      </c>
      <c r="H73" s="28">
        <v>0</v>
      </c>
      <c r="I73" s="32"/>
      <c r="J73" s="32"/>
      <c r="K73" s="32"/>
      <c r="L73" s="32"/>
      <c r="M73" s="32"/>
      <c r="N73" s="32"/>
      <c r="O73" s="32"/>
      <c r="P73" s="83"/>
      <c r="Q73" s="18"/>
    </row>
    <row r="74" spans="1:17" ht="42" customHeight="1" x14ac:dyDescent="0.3">
      <c r="A74" s="14">
        <v>20</v>
      </c>
      <c r="B74" s="96" t="s">
        <v>69</v>
      </c>
      <c r="C74" s="27" t="s">
        <v>27</v>
      </c>
      <c r="D74" s="102">
        <f t="shared" si="2"/>
        <v>22241.5</v>
      </c>
      <c r="E74" s="28"/>
      <c r="F74" s="113">
        <f>F75+F76+F77</f>
        <v>15975</v>
      </c>
      <c r="G74" s="113">
        <f>G75+G76+G77</f>
        <v>6266.5</v>
      </c>
      <c r="H74" s="42"/>
      <c r="I74" s="32"/>
      <c r="J74" s="32"/>
      <c r="K74" s="32"/>
      <c r="L74" s="32"/>
      <c r="M74" s="32"/>
      <c r="N74" s="32"/>
      <c r="O74" s="32"/>
      <c r="P74" s="138" t="s">
        <v>28</v>
      </c>
      <c r="Q74" s="18"/>
    </row>
    <row r="75" spans="1:17" x14ac:dyDescent="0.3">
      <c r="A75" s="14"/>
      <c r="B75" s="41" t="s">
        <v>25</v>
      </c>
      <c r="C75" s="27"/>
      <c r="D75" s="25">
        <f>E75+F75+G75+H75</f>
        <v>20758.5</v>
      </c>
      <c r="E75" s="28"/>
      <c r="F75" s="97">
        <v>14910</v>
      </c>
      <c r="G75" s="43">
        <v>5848.5</v>
      </c>
      <c r="H75" s="43"/>
      <c r="I75" s="32"/>
      <c r="J75" s="32"/>
      <c r="K75" s="32"/>
      <c r="L75" s="32"/>
      <c r="M75" s="32"/>
      <c r="N75" s="32"/>
      <c r="O75" s="32"/>
      <c r="P75" s="139"/>
      <c r="Q75" s="18"/>
    </row>
    <row r="76" spans="1:17" x14ac:dyDescent="0.3">
      <c r="A76" s="14"/>
      <c r="B76" s="37" t="s">
        <v>26</v>
      </c>
      <c r="C76" s="27" t="s">
        <v>30</v>
      </c>
      <c r="D76" s="102">
        <f t="shared" si="2"/>
        <v>1483</v>
      </c>
      <c r="E76" s="28"/>
      <c r="F76" s="97">
        <v>1065</v>
      </c>
      <c r="G76" s="98">
        <v>418</v>
      </c>
      <c r="H76" s="43"/>
      <c r="I76" s="32"/>
      <c r="J76" s="32"/>
      <c r="K76" s="32"/>
      <c r="L76" s="32"/>
      <c r="M76" s="32"/>
      <c r="N76" s="32"/>
      <c r="O76" s="32"/>
      <c r="P76" s="140"/>
      <c r="Q76" s="18"/>
    </row>
    <row r="77" spans="1:17" x14ac:dyDescent="0.3">
      <c r="A77" s="14"/>
      <c r="B77" s="37" t="s">
        <v>39</v>
      </c>
      <c r="C77" s="27"/>
      <c r="D77" s="102">
        <f>E77+F77+G77+H77</f>
        <v>0</v>
      </c>
      <c r="E77" s="28"/>
      <c r="F77" s="97">
        <v>0</v>
      </c>
      <c r="G77" s="98">
        <v>0</v>
      </c>
      <c r="H77" s="43"/>
      <c r="I77" s="32"/>
      <c r="J77" s="32"/>
      <c r="K77" s="32"/>
      <c r="L77" s="32"/>
      <c r="M77" s="32"/>
      <c r="N77" s="32"/>
      <c r="O77" s="32"/>
      <c r="P77" s="58"/>
      <c r="Q77" s="18"/>
    </row>
    <row r="78" spans="1:17" ht="40.200000000000003" customHeight="1" x14ac:dyDescent="0.3">
      <c r="A78" s="14">
        <v>21</v>
      </c>
      <c r="B78" s="15" t="s">
        <v>70</v>
      </c>
      <c r="C78" s="27" t="s">
        <v>27</v>
      </c>
      <c r="D78" s="25">
        <v>4200</v>
      </c>
      <c r="E78" s="50"/>
      <c r="F78" s="50"/>
      <c r="G78" s="51"/>
      <c r="H78" s="111">
        <v>4200</v>
      </c>
      <c r="I78" s="32"/>
      <c r="J78" s="32"/>
      <c r="K78" s="32"/>
      <c r="L78" s="32"/>
      <c r="M78" s="28"/>
      <c r="N78" s="28"/>
      <c r="O78" s="28"/>
      <c r="P78" s="138" t="s">
        <v>28</v>
      </c>
      <c r="Q78" s="18"/>
    </row>
    <row r="79" spans="1:17" x14ac:dyDescent="0.3">
      <c r="A79" s="14"/>
      <c r="B79" s="41" t="s">
        <v>25</v>
      </c>
      <c r="C79" s="27"/>
      <c r="D79" s="25">
        <v>0</v>
      </c>
      <c r="E79" s="50"/>
      <c r="F79" s="50"/>
      <c r="G79" s="51"/>
      <c r="H79" s="51">
        <v>0</v>
      </c>
      <c r="I79" s="32"/>
      <c r="J79" s="32"/>
      <c r="K79" s="32"/>
      <c r="L79" s="32"/>
      <c r="M79" s="28"/>
      <c r="N79" s="28"/>
      <c r="O79" s="28"/>
      <c r="P79" s="139"/>
      <c r="Q79" s="18"/>
    </row>
    <row r="80" spans="1:17" x14ac:dyDescent="0.3">
      <c r="A80" s="14"/>
      <c r="B80" s="37" t="s">
        <v>26</v>
      </c>
      <c r="C80" s="27" t="s">
        <v>29</v>
      </c>
      <c r="D80" s="25">
        <v>420</v>
      </c>
      <c r="E80" s="50"/>
      <c r="F80" s="50"/>
      <c r="G80" s="51"/>
      <c r="H80" s="51">
        <v>420</v>
      </c>
      <c r="I80" s="32"/>
      <c r="J80" s="32"/>
      <c r="K80" s="32"/>
      <c r="L80" s="32"/>
      <c r="M80" s="28"/>
      <c r="N80" s="28"/>
      <c r="O80" s="28"/>
      <c r="P80" s="140"/>
      <c r="Q80" s="18"/>
    </row>
    <row r="81" spans="1:17" x14ac:dyDescent="0.3">
      <c r="A81" s="14"/>
      <c r="B81" s="37" t="s">
        <v>39</v>
      </c>
      <c r="C81" s="27"/>
      <c r="D81" s="25">
        <v>3780</v>
      </c>
      <c r="E81" s="50"/>
      <c r="F81" s="50"/>
      <c r="G81" s="51"/>
      <c r="H81" s="51">
        <v>3780</v>
      </c>
      <c r="I81" s="32"/>
      <c r="J81" s="32"/>
      <c r="K81" s="32"/>
      <c r="L81" s="32"/>
      <c r="M81" s="28"/>
      <c r="N81" s="28"/>
      <c r="O81" s="28"/>
      <c r="P81" s="58"/>
      <c r="Q81" s="18"/>
    </row>
    <row r="82" spans="1:17" ht="39.75" customHeight="1" x14ac:dyDescent="0.3">
      <c r="A82" s="14">
        <v>22</v>
      </c>
      <c r="B82" s="26" t="s">
        <v>71</v>
      </c>
      <c r="C82" s="27" t="s">
        <v>27</v>
      </c>
      <c r="D82" s="25">
        <v>0</v>
      </c>
      <c r="E82" s="28"/>
      <c r="F82" s="28"/>
      <c r="G82" s="42"/>
      <c r="H82" s="28"/>
      <c r="I82" s="32"/>
      <c r="J82" s="32"/>
      <c r="K82" s="32"/>
      <c r="L82" s="32"/>
      <c r="M82" s="42">
        <v>0</v>
      </c>
      <c r="N82" s="42">
        <v>0</v>
      </c>
      <c r="O82" s="114">
        <v>0</v>
      </c>
      <c r="P82" s="138" t="s">
        <v>28</v>
      </c>
      <c r="Q82" s="18"/>
    </row>
    <row r="83" spans="1:17" x14ac:dyDescent="0.3">
      <c r="A83" s="14"/>
      <c r="B83" s="30" t="s">
        <v>25</v>
      </c>
      <c r="C83" s="27"/>
      <c r="D83" s="25">
        <v>0</v>
      </c>
      <c r="E83" s="28"/>
      <c r="F83" s="28"/>
      <c r="G83" s="43"/>
      <c r="H83" s="28"/>
      <c r="I83" s="32"/>
      <c r="J83" s="32"/>
      <c r="K83" s="32"/>
      <c r="L83" s="32"/>
      <c r="M83" s="43">
        <v>0</v>
      </c>
      <c r="N83" s="43">
        <v>0</v>
      </c>
      <c r="O83" s="43">
        <v>0</v>
      </c>
      <c r="P83" s="139"/>
      <c r="Q83" s="18"/>
    </row>
    <row r="84" spans="1:17" x14ac:dyDescent="0.3">
      <c r="A84" s="14"/>
      <c r="B84" s="31" t="s">
        <v>26</v>
      </c>
      <c r="C84" s="27" t="s">
        <v>29</v>
      </c>
      <c r="D84" s="25">
        <v>0</v>
      </c>
      <c r="E84" s="28"/>
      <c r="F84" s="28"/>
      <c r="G84" s="43"/>
      <c r="H84" s="28"/>
      <c r="I84" s="32"/>
      <c r="J84" s="32"/>
      <c r="K84" s="32"/>
      <c r="L84" s="32"/>
      <c r="M84" s="43">
        <v>0</v>
      </c>
      <c r="N84" s="43">
        <v>0</v>
      </c>
      <c r="O84" s="43">
        <v>0</v>
      </c>
      <c r="P84" s="140"/>
      <c r="Q84" s="18"/>
    </row>
    <row r="85" spans="1:17" x14ac:dyDescent="0.3">
      <c r="A85" s="14"/>
      <c r="B85" s="31" t="s">
        <v>39</v>
      </c>
      <c r="C85" s="27"/>
      <c r="D85" s="25">
        <v>0</v>
      </c>
      <c r="E85" s="28"/>
      <c r="F85" s="28"/>
      <c r="G85" s="43"/>
      <c r="H85" s="28"/>
      <c r="I85" s="32"/>
      <c r="J85" s="32"/>
      <c r="K85" s="32"/>
      <c r="L85" s="32"/>
      <c r="M85" s="43">
        <v>0</v>
      </c>
      <c r="N85" s="43">
        <v>0</v>
      </c>
      <c r="O85" s="43">
        <v>0</v>
      </c>
      <c r="P85" s="58"/>
      <c r="Q85" s="18"/>
    </row>
    <row r="86" spans="1:17" ht="42.75" customHeight="1" x14ac:dyDescent="0.3">
      <c r="A86" s="14">
        <v>23</v>
      </c>
      <c r="B86" s="26" t="s">
        <v>72</v>
      </c>
      <c r="C86" s="27" t="s">
        <v>27</v>
      </c>
      <c r="D86" s="25">
        <v>4200</v>
      </c>
      <c r="E86" s="28"/>
      <c r="F86" s="28"/>
      <c r="G86" s="42"/>
      <c r="H86" s="28"/>
      <c r="I86" s="32"/>
      <c r="J86" s="32"/>
      <c r="K86" s="32"/>
      <c r="L86" s="32"/>
      <c r="M86" s="114">
        <v>4200</v>
      </c>
      <c r="N86" s="32"/>
      <c r="O86" s="32"/>
      <c r="P86" s="138" t="s">
        <v>28</v>
      </c>
      <c r="Q86" s="18"/>
    </row>
    <row r="87" spans="1:17" x14ac:dyDescent="0.3">
      <c r="A87" s="14"/>
      <c r="B87" s="30" t="s">
        <v>25</v>
      </c>
      <c r="C87" s="27"/>
      <c r="D87" s="25">
        <v>0</v>
      </c>
      <c r="E87" s="28"/>
      <c r="F87" s="28"/>
      <c r="G87" s="43"/>
      <c r="H87" s="28"/>
      <c r="I87" s="32"/>
      <c r="J87" s="32"/>
      <c r="K87" s="32"/>
      <c r="L87" s="32"/>
      <c r="M87" s="43">
        <v>0</v>
      </c>
      <c r="N87" s="32"/>
      <c r="O87" s="32"/>
      <c r="P87" s="139"/>
      <c r="Q87" s="18"/>
    </row>
    <row r="88" spans="1:17" x14ac:dyDescent="0.3">
      <c r="A88" s="14"/>
      <c r="B88" s="31" t="s">
        <v>26</v>
      </c>
      <c r="C88" s="49" t="s">
        <v>31</v>
      </c>
      <c r="D88" s="25">
        <v>420</v>
      </c>
      <c r="E88" s="28"/>
      <c r="F88" s="28"/>
      <c r="G88" s="43"/>
      <c r="H88" s="28"/>
      <c r="I88" s="32"/>
      <c r="J88" s="32"/>
      <c r="K88" s="32"/>
      <c r="L88" s="32"/>
      <c r="M88" s="43">
        <v>420</v>
      </c>
      <c r="N88" s="32"/>
      <c r="O88" s="32"/>
      <c r="P88" s="140"/>
      <c r="Q88" s="18"/>
    </row>
    <row r="89" spans="1:17" x14ac:dyDescent="0.3">
      <c r="A89" s="14"/>
      <c r="B89" s="31" t="s">
        <v>39</v>
      </c>
      <c r="C89" s="27"/>
      <c r="D89" s="25">
        <v>3780</v>
      </c>
      <c r="E89" s="28"/>
      <c r="F89" s="28"/>
      <c r="G89" s="43"/>
      <c r="H89" s="28"/>
      <c r="I89" s="32"/>
      <c r="J89" s="32"/>
      <c r="K89" s="32"/>
      <c r="L89" s="32"/>
      <c r="M89" s="43">
        <v>3780</v>
      </c>
      <c r="N89" s="32"/>
      <c r="O89" s="32"/>
      <c r="P89" s="58"/>
      <c r="Q89" s="18"/>
    </row>
    <row r="90" spans="1:17" ht="42" customHeight="1" x14ac:dyDescent="0.3">
      <c r="A90" s="14">
        <v>24</v>
      </c>
      <c r="B90" s="26" t="s">
        <v>73</v>
      </c>
      <c r="C90" s="27" t="s">
        <v>27</v>
      </c>
      <c r="D90" s="42">
        <v>4200</v>
      </c>
      <c r="E90" s="44"/>
      <c r="F90" s="44"/>
      <c r="G90" s="44"/>
      <c r="H90" s="44"/>
      <c r="I90" s="45"/>
      <c r="J90" s="45"/>
      <c r="K90" s="45"/>
      <c r="L90" s="45"/>
      <c r="M90" s="42">
        <v>0</v>
      </c>
      <c r="N90" s="114">
        <v>4200</v>
      </c>
      <c r="O90" s="42">
        <v>0</v>
      </c>
      <c r="P90" s="135" t="s">
        <v>28</v>
      </c>
      <c r="Q90" s="18"/>
    </row>
    <row r="91" spans="1:17" x14ac:dyDescent="0.3">
      <c r="A91" s="14"/>
      <c r="B91" s="30" t="s">
        <v>25</v>
      </c>
      <c r="C91" s="27"/>
      <c r="D91" s="25">
        <f t="shared" ref="D91" si="21">O91</f>
        <v>0</v>
      </c>
      <c r="E91" s="44"/>
      <c r="F91" s="44"/>
      <c r="G91" s="44"/>
      <c r="H91" s="44"/>
      <c r="I91" s="45"/>
      <c r="J91" s="45"/>
      <c r="K91" s="45"/>
      <c r="L91" s="45"/>
      <c r="M91" s="43">
        <v>0</v>
      </c>
      <c r="N91" s="43">
        <v>0</v>
      </c>
      <c r="O91" s="43">
        <v>0</v>
      </c>
      <c r="P91" s="136"/>
      <c r="Q91" s="18"/>
    </row>
    <row r="92" spans="1:17" x14ac:dyDescent="0.3">
      <c r="A92" s="14"/>
      <c r="B92" s="37" t="s">
        <v>26</v>
      </c>
      <c r="C92" s="27" t="s">
        <v>32</v>
      </c>
      <c r="D92" s="43">
        <v>420</v>
      </c>
      <c r="E92" s="44"/>
      <c r="F92" s="44"/>
      <c r="G92" s="44"/>
      <c r="H92" s="44"/>
      <c r="I92" s="45"/>
      <c r="J92" s="45"/>
      <c r="K92" s="45"/>
      <c r="L92" s="45"/>
      <c r="M92" s="43">
        <v>0</v>
      </c>
      <c r="N92" s="43">
        <v>420</v>
      </c>
      <c r="O92" s="43">
        <v>0</v>
      </c>
      <c r="P92" s="137"/>
      <c r="Q92" s="18"/>
    </row>
    <row r="93" spans="1:17" x14ac:dyDescent="0.3">
      <c r="A93" s="14"/>
      <c r="B93" s="37" t="s">
        <v>39</v>
      </c>
      <c r="C93" s="27"/>
      <c r="D93" s="25">
        <v>3780</v>
      </c>
      <c r="E93" s="44"/>
      <c r="F93" s="44"/>
      <c r="G93" s="44"/>
      <c r="H93" s="44"/>
      <c r="I93" s="45"/>
      <c r="J93" s="45"/>
      <c r="K93" s="45"/>
      <c r="L93" s="45"/>
      <c r="M93" s="43">
        <v>0</v>
      </c>
      <c r="N93" s="43">
        <v>3780</v>
      </c>
      <c r="O93" s="43">
        <v>0</v>
      </c>
      <c r="P93" s="57"/>
      <c r="Q93" s="18"/>
    </row>
    <row r="94" spans="1:17" ht="42" customHeight="1" x14ac:dyDescent="0.3">
      <c r="A94" s="14">
        <v>25</v>
      </c>
      <c r="B94" s="26" t="s">
        <v>74</v>
      </c>
      <c r="C94" s="27" t="s">
        <v>27</v>
      </c>
      <c r="D94" s="25">
        <v>4200</v>
      </c>
      <c r="E94" s="44"/>
      <c r="F94" s="44"/>
      <c r="G94" s="44"/>
      <c r="H94" s="44"/>
      <c r="I94" s="45"/>
      <c r="J94" s="45"/>
      <c r="K94" s="45"/>
      <c r="L94" s="45"/>
      <c r="M94" s="114">
        <v>4200</v>
      </c>
      <c r="N94" s="44"/>
      <c r="O94" s="44"/>
      <c r="P94" s="135" t="s">
        <v>28</v>
      </c>
      <c r="Q94" s="18"/>
    </row>
    <row r="95" spans="1:17" x14ac:dyDescent="0.3">
      <c r="A95" s="46"/>
      <c r="B95" s="30" t="s">
        <v>25</v>
      </c>
      <c r="D95" s="25">
        <v>0</v>
      </c>
      <c r="E95" s="44"/>
      <c r="F95" s="44"/>
      <c r="G95" s="44"/>
      <c r="H95" s="44"/>
      <c r="I95" s="45"/>
      <c r="J95" s="45"/>
      <c r="K95" s="45"/>
      <c r="L95" s="45"/>
      <c r="M95" s="43">
        <v>0</v>
      </c>
      <c r="N95" s="44"/>
      <c r="O95" s="44"/>
      <c r="P95" s="136"/>
    </row>
    <row r="96" spans="1:17" x14ac:dyDescent="0.3">
      <c r="A96" s="48"/>
      <c r="B96" s="30" t="s">
        <v>26</v>
      </c>
      <c r="C96" s="27" t="s">
        <v>37</v>
      </c>
      <c r="D96" s="25">
        <v>420</v>
      </c>
      <c r="E96" s="44"/>
      <c r="F96" s="44"/>
      <c r="G96" s="44"/>
      <c r="H96" s="44"/>
      <c r="I96" s="45"/>
      <c r="J96" s="45"/>
      <c r="K96" s="45"/>
      <c r="L96" s="45"/>
      <c r="M96" s="43">
        <v>420</v>
      </c>
      <c r="N96" s="44"/>
      <c r="O96" s="44"/>
      <c r="P96" s="137"/>
    </row>
    <row r="97" spans="1:16" x14ac:dyDescent="0.3">
      <c r="A97" s="48"/>
      <c r="B97" s="30" t="s">
        <v>39</v>
      </c>
      <c r="C97" s="49"/>
      <c r="D97" s="25">
        <v>3780</v>
      </c>
      <c r="E97" s="44"/>
      <c r="F97" s="44"/>
      <c r="G97" s="44"/>
      <c r="H97" s="44"/>
      <c r="I97" s="45"/>
      <c r="J97" s="45"/>
      <c r="K97" s="45"/>
      <c r="L97" s="45"/>
      <c r="M97" s="43">
        <v>3780</v>
      </c>
      <c r="N97" s="44"/>
      <c r="O97" s="44"/>
      <c r="P97" s="57"/>
    </row>
    <row r="98" spans="1:16" ht="41.25" customHeight="1" x14ac:dyDescent="0.3">
      <c r="A98" s="49">
        <v>26</v>
      </c>
      <c r="B98" s="26" t="s">
        <v>75</v>
      </c>
      <c r="C98" s="27" t="s">
        <v>27</v>
      </c>
      <c r="D98" s="25">
        <v>0</v>
      </c>
      <c r="E98" s="50"/>
      <c r="F98" s="50"/>
      <c r="G98" s="51"/>
      <c r="H98" s="51">
        <v>0</v>
      </c>
      <c r="I98" s="50"/>
      <c r="J98" s="50"/>
      <c r="K98" s="50"/>
      <c r="L98" s="50"/>
      <c r="M98" s="51"/>
      <c r="N98" s="111">
        <v>0</v>
      </c>
      <c r="O98" s="51"/>
      <c r="P98" s="129" t="s">
        <v>28</v>
      </c>
    </row>
    <row r="99" spans="1:16" x14ac:dyDescent="0.3">
      <c r="A99" s="48"/>
      <c r="B99" s="30" t="s">
        <v>25</v>
      </c>
      <c r="C99" s="27"/>
      <c r="D99" s="25">
        <v>0</v>
      </c>
      <c r="E99" s="50"/>
      <c r="F99" s="50"/>
      <c r="G99" s="51"/>
      <c r="H99" s="51">
        <v>0</v>
      </c>
      <c r="I99" s="50"/>
      <c r="J99" s="50"/>
      <c r="K99" s="50"/>
      <c r="L99" s="50"/>
      <c r="M99" s="51"/>
      <c r="N99" s="51"/>
      <c r="O99" s="51"/>
      <c r="P99" s="130"/>
    </row>
    <row r="100" spans="1:16" x14ac:dyDescent="0.3">
      <c r="A100" s="48"/>
      <c r="B100" s="30" t="s">
        <v>26</v>
      </c>
      <c r="C100" s="27" t="s">
        <v>34</v>
      </c>
      <c r="D100" s="25">
        <v>0</v>
      </c>
      <c r="E100" s="50"/>
      <c r="F100" s="50"/>
      <c r="G100" s="51"/>
      <c r="H100" s="51">
        <v>0</v>
      </c>
      <c r="I100" s="50"/>
      <c r="J100" s="50"/>
      <c r="K100" s="50"/>
      <c r="L100" s="50"/>
      <c r="M100" s="51"/>
      <c r="N100" s="51"/>
      <c r="O100" s="51"/>
      <c r="P100" s="131"/>
    </row>
    <row r="101" spans="1:16" x14ac:dyDescent="0.3">
      <c r="A101" s="48"/>
      <c r="B101" s="30" t="s">
        <v>39</v>
      </c>
      <c r="D101" s="25">
        <v>0</v>
      </c>
      <c r="E101" s="50"/>
      <c r="F101" s="50"/>
      <c r="G101" s="51"/>
      <c r="H101" s="51">
        <v>0</v>
      </c>
      <c r="I101" s="50"/>
      <c r="J101" s="50"/>
      <c r="K101" s="50"/>
      <c r="L101" s="50"/>
      <c r="M101" s="51"/>
      <c r="N101" s="51"/>
      <c r="O101" s="51"/>
      <c r="P101" s="56"/>
    </row>
    <row r="102" spans="1:16" ht="45.75" customHeight="1" x14ac:dyDescent="0.3">
      <c r="A102" s="49">
        <v>27</v>
      </c>
      <c r="B102" s="26" t="s">
        <v>85</v>
      </c>
      <c r="C102" s="27" t="s">
        <v>27</v>
      </c>
      <c r="D102" s="42">
        <v>0</v>
      </c>
      <c r="E102" s="51"/>
      <c r="F102" s="51"/>
      <c r="G102" s="51"/>
      <c r="H102" s="51"/>
      <c r="I102" s="51"/>
      <c r="J102" s="51"/>
      <c r="K102" s="51"/>
      <c r="L102" s="51"/>
      <c r="M102" s="42">
        <v>0</v>
      </c>
      <c r="N102" s="42">
        <v>0</v>
      </c>
      <c r="O102" s="114">
        <v>0</v>
      </c>
      <c r="P102" s="132" t="s">
        <v>28</v>
      </c>
    </row>
    <row r="103" spans="1:16" x14ac:dyDescent="0.3">
      <c r="A103" s="49"/>
      <c r="B103" s="30" t="s">
        <v>25</v>
      </c>
      <c r="C103" s="27"/>
      <c r="D103" s="25">
        <f t="shared" ref="D103" si="22">O103</f>
        <v>0</v>
      </c>
      <c r="E103" s="51"/>
      <c r="F103" s="51"/>
      <c r="G103" s="51"/>
      <c r="H103" s="51"/>
      <c r="I103" s="51"/>
      <c r="J103" s="51"/>
      <c r="K103" s="51"/>
      <c r="L103" s="51"/>
      <c r="M103" s="43">
        <v>0</v>
      </c>
      <c r="N103" s="43">
        <v>0</v>
      </c>
      <c r="O103" s="43">
        <v>0</v>
      </c>
      <c r="P103" s="133"/>
    </row>
    <row r="104" spans="1:16" x14ac:dyDescent="0.3">
      <c r="A104" s="49"/>
      <c r="B104" s="30" t="s">
        <v>26</v>
      </c>
      <c r="C104" s="27" t="s">
        <v>35</v>
      </c>
      <c r="D104" s="43">
        <v>0</v>
      </c>
      <c r="E104" s="51"/>
      <c r="F104" s="51"/>
      <c r="G104" s="51"/>
      <c r="H104" s="51"/>
      <c r="I104" s="51"/>
      <c r="J104" s="51"/>
      <c r="K104" s="51"/>
      <c r="L104" s="51"/>
      <c r="M104" s="43">
        <v>0</v>
      </c>
      <c r="N104" s="43">
        <v>0</v>
      </c>
      <c r="O104" s="43">
        <v>0</v>
      </c>
      <c r="P104" s="134"/>
    </row>
    <row r="105" spans="1:16" x14ac:dyDescent="0.3">
      <c r="A105" s="49"/>
      <c r="B105" s="30" t="s">
        <v>39</v>
      </c>
      <c r="C105" s="27"/>
      <c r="D105" s="25">
        <v>0</v>
      </c>
      <c r="E105" s="51"/>
      <c r="F105" s="51"/>
      <c r="G105" s="51"/>
      <c r="H105" s="51"/>
      <c r="I105" s="51"/>
      <c r="J105" s="51"/>
      <c r="K105" s="51"/>
      <c r="L105" s="51"/>
      <c r="M105" s="43">
        <v>0</v>
      </c>
      <c r="N105" s="43">
        <v>0</v>
      </c>
      <c r="O105" s="43">
        <v>0</v>
      </c>
      <c r="P105" s="55"/>
    </row>
    <row r="106" spans="1:16" ht="31.5" customHeight="1" x14ac:dyDescent="0.3">
      <c r="A106" s="49">
        <v>28</v>
      </c>
      <c r="B106" s="104" t="s">
        <v>38</v>
      </c>
      <c r="C106" s="52" t="s">
        <v>27</v>
      </c>
      <c r="D106" s="53">
        <v>685</v>
      </c>
      <c r="E106" s="53">
        <v>685</v>
      </c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129" t="s">
        <v>28</v>
      </c>
    </row>
    <row r="107" spans="1:16" x14ac:dyDescent="0.3">
      <c r="A107" s="48"/>
      <c r="B107" s="30" t="s">
        <v>25</v>
      </c>
      <c r="C107" s="48"/>
      <c r="D107" s="54">
        <v>685</v>
      </c>
      <c r="E107" s="54">
        <v>685</v>
      </c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130"/>
    </row>
    <row r="108" spans="1:16" x14ac:dyDescent="0.3">
      <c r="A108" s="48"/>
      <c r="B108" s="30" t="s">
        <v>26</v>
      </c>
      <c r="C108" s="48"/>
      <c r="D108" s="54">
        <v>0</v>
      </c>
      <c r="E108" s="54">
        <v>0</v>
      </c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131"/>
    </row>
    <row r="110" spans="1:16" ht="18" x14ac:dyDescent="0.3">
      <c r="B110" s="65" t="s">
        <v>40</v>
      </c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</row>
    <row r="111" spans="1:16" ht="51" customHeight="1" x14ac:dyDescent="0.3">
      <c r="B111" s="116" t="s">
        <v>59</v>
      </c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</row>
    <row r="112" spans="1:16" ht="33" customHeight="1" x14ac:dyDescent="0.3">
      <c r="B112" s="116" t="s">
        <v>60</v>
      </c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</row>
    <row r="113" spans="2:16" ht="36.75" customHeight="1" x14ac:dyDescent="0.3">
      <c r="B113" s="116" t="s">
        <v>61</v>
      </c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</row>
    <row r="114" spans="2:16" ht="18" x14ac:dyDescent="0.3">
      <c r="B114" s="65"/>
      <c r="C114" s="64"/>
      <c r="D114" s="64"/>
    </row>
    <row r="115" spans="2:16" ht="18" x14ac:dyDescent="0.3">
      <c r="B115" s="65"/>
      <c r="C115" s="64"/>
      <c r="D115" s="64"/>
    </row>
    <row r="116" spans="2:16" x14ac:dyDescent="0.3">
      <c r="B116" s="64"/>
      <c r="C116" s="81"/>
      <c r="D116" s="64"/>
    </row>
  </sheetData>
  <mergeCells count="33">
    <mergeCell ref="A4:P4"/>
    <mergeCell ref="P52:P54"/>
    <mergeCell ref="P82:P84"/>
    <mergeCell ref="P86:P88"/>
    <mergeCell ref="P90:P92"/>
    <mergeCell ref="P98:P100"/>
    <mergeCell ref="P102:P104"/>
    <mergeCell ref="P28:P30"/>
    <mergeCell ref="P32:P34"/>
    <mergeCell ref="P36:P38"/>
    <mergeCell ref="P44:P46"/>
    <mergeCell ref="P48:P50"/>
    <mergeCell ref="P94:P96"/>
    <mergeCell ref="P78:P80"/>
    <mergeCell ref="P63:P65"/>
    <mergeCell ref="P69:P71"/>
    <mergeCell ref="P74:P76"/>
    <mergeCell ref="G1:P1"/>
    <mergeCell ref="B112:P112"/>
    <mergeCell ref="B113:P113"/>
    <mergeCell ref="P40:P42"/>
    <mergeCell ref="A1:E1"/>
    <mergeCell ref="A2:P2"/>
    <mergeCell ref="A3:P3"/>
    <mergeCell ref="A5:A6"/>
    <mergeCell ref="B5:B6"/>
    <mergeCell ref="C5:C6"/>
    <mergeCell ref="D5:O5"/>
    <mergeCell ref="P5:P6"/>
    <mergeCell ref="P19:P21"/>
    <mergeCell ref="P24:P26"/>
    <mergeCell ref="P106:P108"/>
    <mergeCell ref="B111:P111"/>
  </mergeCells>
  <pageMargins left="0.39370078740157483" right="0.39370078740157483" top="0.74803149606299213" bottom="0.74803149606299213" header="0.31496062992125984" footer="0.31496062992125984"/>
  <pageSetup paperSize="9" scale="58" fitToHeight="3" orientation="landscape" horizontalDpi="180" verticalDpi="18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workbookViewId="0">
      <selection activeCell="C8" sqref="C8"/>
    </sheetView>
  </sheetViews>
  <sheetFormatPr defaultRowHeight="14.4" x14ac:dyDescent="0.3"/>
  <cols>
    <col min="2" max="2" width="63" customWidth="1"/>
    <col min="3" max="3" width="13.109375" customWidth="1"/>
    <col min="7" max="9" width="7.44140625" customWidth="1"/>
    <col min="10" max="10" width="7.33203125" customWidth="1"/>
    <col min="11" max="11" width="13" customWidth="1"/>
  </cols>
  <sheetData>
    <row r="1" spans="1:11" ht="98.25" customHeight="1" x14ac:dyDescent="0.3">
      <c r="A1" s="64"/>
      <c r="B1" s="64"/>
      <c r="C1" s="64"/>
      <c r="D1" s="64"/>
      <c r="E1" s="142" t="s">
        <v>91</v>
      </c>
      <c r="F1" s="142"/>
      <c r="G1" s="142"/>
      <c r="H1" s="142"/>
      <c r="I1" s="142"/>
      <c r="J1" s="142"/>
      <c r="K1" s="142"/>
    </row>
    <row r="2" spans="1:11" ht="18" x14ac:dyDescent="0.35">
      <c r="A2" s="121" t="s">
        <v>90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ht="18" x14ac:dyDescent="0.35">
      <c r="A3" s="121" t="s">
        <v>43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11" ht="18.75" customHeight="1" x14ac:dyDescent="0.3">
      <c r="A4" s="141" t="s">
        <v>88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1" ht="39.75" customHeight="1" x14ac:dyDescent="0.3">
      <c r="A5" s="143" t="s">
        <v>2</v>
      </c>
      <c r="B5" s="143" t="s">
        <v>44</v>
      </c>
      <c r="C5" s="122" t="s">
        <v>45</v>
      </c>
      <c r="D5" s="145" t="s">
        <v>46</v>
      </c>
      <c r="E5" s="146"/>
      <c r="F5" s="146"/>
      <c r="G5" s="146"/>
      <c r="H5" s="146"/>
      <c r="I5" s="146"/>
      <c r="J5" s="147"/>
      <c r="K5" s="148" t="s">
        <v>47</v>
      </c>
    </row>
    <row r="6" spans="1:11" x14ac:dyDescent="0.3">
      <c r="A6" s="143"/>
      <c r="B6" s="143"/>
      <c r="C6" s="144"/>
      <c r="D6" s="66" t="s">
        <v>8</v>
      </c>
      <c r="E6" s="66" t="s">
        <v>9</v>
      </c>
      <c r="F6" s="66" t="s">
        <v>10</v>
      </c>
      <c r="G6" s="66" t="s">
        <v>11</v>
      </c>
      <c r="H6" s="109" t="s">
        <v>16</v>
      </c>
      <c r="I6" s="109" t="s">
        <v>86</v>
      </c>
      <c r="J6" s="66" t="s">
        <v>87</v>
      </c>
      <c r="K6" s="148"/>
    </row>
    <row r="7" spans="1:11" x14ac:dyDescent="0.3">
      <c r="A7" s="10" t="s">
        <v>17</v>
      </c>
      <c r="B7" s="10" t="s">
        <v>18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1">
        <v>11</v>
      </c>
    </row>
    <row r="8" spans="1:11" ht="31.2" x14ac:dyDescent="0.3">
      <c r="A8" s="14">
        <v>1</v>
      </c>
      <c r="B8" s="67" t="s">
        <v>48</v>
      </c>
      <c r="C8" s="15"/>
      <c r="D8" s="68"/>
      <c r="E8" s="68"/>
      <c r="F8" s="68"/>
      <c r="G8" s="68"/>
      <c r="H8" s="68"/>
      <c r="I8" s="68"/>
      <c r="J8" s="68"/>
      <c r="K8" s="15"/>
    </row>
    <row r="9" spans="1:11" ht="46.8" x14ac:dyDescent="0.3">
      <c r="A9" s="14">
        <v>2</v>
      </c>
      <c r="B9" s="69" t="s">
        <v>49</v>
      </c>
      <c r="C9" s="15"/>
      <c r="D9" s="68"/>
      <c r="E9" s="68"/>
      <c r="F9" s="68"/>
      <c r="G9" s="68"/>
      <c r="H9" s="68"/>
      <c r="I9" s="68"/>
      <c r="J9" s="68"/>
      <c r="K9" s="15"/>
    </row>
    <row r="10" spans="1:11" ht="31.2" x14ac:dyDescent="0.3">
      <c r="A10" s="14">
        <v>3</v>
      </c>
      <c r="B10" s="67" t="s">
        <v>50</v>
      </c>
      <c r="C10" s="70" t="s">
        <v>51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2"/>
    </row>
    <row r="11" spans="1:11" ht="52.8" x14ac:dyDescent="0.3">
      <c r="A11" s="14">
        <v>4</v>
      </c>
      <c r="B11" s="67" t="s">
        <v>52</v>
      </c>
      <c r="C11" s="70" t="s">
        <v>53</v>
      </c>
      <c r="D11" s="73">
        <v>71.3</v>
      </c>
      <c r="E11" s="73">
        <v>71.3</v>
      </c>
      <c r="F11" s="73">
        <v>71.3</v>
      </c>
      <c r="G11" s="73">
        <v>71.3</v>
      </c>
      <c r="H11" s="73">
        <v>71.3</v>
      </c>
      <c r="I11" s="73">
        <v>71.3</v>
      </c>
      <c r="J11" s="73">
        <v>71.3</v>
      </c>
      <c r="K11" s="94" t="s">
        <v>62</v>
      </c>
    </row>
    <row r="12" spans="1:11" ht="36" customHeight="1" x14ac:dyDescent="0.3">
      <c r="A12" s="14">
        <v>5</v>
      </c>
      <c r="B12" s="67" t="s">
        <v>63</v>
      </c>
      <c r="C12" s="74"/>
      <c r="D12" s="75"/>
      <c r="E12" s="75"/>
      <c r="F12" s="75"/>
      <c r="G12" s="75"/>
      <c r="H12" s="75"/>
      <c r="I12" s="75"/>
      <c r="J12" s="75"/>
      <c r="K12" s="74"/>
    </row>
    <row r="13" spans="1:11" ht="31.2" x14ac:dyDescent="0.3">
      <c r="A13" s="14">
        <v>6</v>
      </c>
      <c r="B13" s="67" t="s">
        <v>64</v>
      </c>
      <c r="C13" s="70" t="s">
        <v>51</v>
      </c>
      <c r="D13" s="71">
        <v>0</v>
      </c>
      <c r="E13" s="71">
        <v>1</v>
      </c>
      <c r="F13" s="71">
        <v>2</v>
      </c>
      <c r="G13" s="71">
        <v>4</v>
      </c>
      <c r="H13" s="71">
        <v>6</v>
      </c>
      <c r="I13" s="71">
        <v>8</v>
      </c>
      <c r="J13" s="71">
        <v>10</v>
      </c>
      <c r="K13" s="72"/>
    </row>
    <row r="14" spans="1:11" ht="52.8" x14ac:dyDescent="0.3">
      <c r="A14" s="14">
        <v>7</v>
      </c>
      <c r="B14" s="67" t="s">
        <v>65</v>
      </c>
      <c r="C14" s="74" t="s">
        <v>53</v>
      </c>
      <c r="D14" s="75">
        <v>26.6</v>
      </c>
      <c r="E14" s="75">
        <v>27.1</v>
      </c>
      <c r="F14" s="75">
        <v>27.7</v>
      </c>
      <c r="G14" s="75">
        <v>28.8</v>
      </c>
      <c r="H14" s="75">
        <v>29.9</v>
      </c>
      <c r="I14" s="75">
        <v>31.1</v>
      </c>
      <c r="J14" s="75">
        <v>32.200000000000003</v>
      </c>
      <c r="K14" s="94" t="s">
        <v>62</v>
      </c>
    </row>
    <row r="15" spans="1:11" ht="50.25" customHeight="1" x14ac:dyDescent="0.3">
      <c r="A15" s="14">
        <v>8</v>
      </c>
      <c r="B15" s="76" t="s">
        <v>54</v>
      </c>
      <c r="C15" s="77"/>
      <c r="D15" s="78"/>
      <c r="E15" s="78"/>
      <c r="F15" s="78"/>
      <c r="G15" s="78"/>
      <c r="H15" s="78"/>
      <c r="I15" s="78"/>
      <c r="J15" s="78"/>
      <c r="K15" s="79"/>
    </row>
    <row r="16" spans="1:11" ht="52.8" x14ac:dyDescent="0.3">
      <c r="A16" s="14">
        <v>9</v>
      </c>
      <c r="B16" s="67" t="s">
        <v>66</v>
      </c>
      <c r="C16" s="70" t="s">
        <v>55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94" t="s">
        <v>62</v>
      </c>
    </row>
  </sheetData>
  <mergeCells count="9">
    <mergeCell ref="E1:K1"/>
    <mergeCell ref="A2:K2"/>
    <mergeCell ref="A3:K3"/>
    <mergeCell ref="A5:A6"/>
    <mergeCell ref="B5:B6"/>
    <mergeCell ref="C5:C6"/>
    <mergeCell ref="D5:J5"/>
    <mergeCell ref="K5:K6"/>
    <mergeCell ref="A4:K4"/>
  </mergeCells>
  <pageMargins left="0.39370078740157483" right="0.39370078740157483" top="0.98425196850393704" bottom="0.74803149606299213" header="0.31496062992125984" footer="0.31496062992125984"/>
  <pageSetup paperSize="9" scale="8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2019-03-29T04:22:37Z</dcterms:modified>
</cp:coreProperties>
</file>